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99" i="1" l="1"/>
  <c r="K299" i="1"/>
  <c r="J299" i="1"/>
  <c r="I299" i="1"/>
  <c r="H299" i="1"/>
  <c r="G299" i="1"/>
  <c r="F299" i="1"/>
  <c r="E299" i="1"/>
  <c r="D299" i="1"/>
  <c r="L290" i="1"/>
  <c r="L291" i="1" s="1"/>
  <c r="K290" i="1"/>
  <c r="K291" i="1" s="1"/>
  <c r="J290" i="1"/>
  <c r="J291" i="1" s="1"/>
  <c r="I290" i="1"/>
  <c r="I291" i="1" s="1"/>
  <c r="H290" i="1"/>
  <c r="H291" i="1" s="1"/>
  <c r="G290" i="1"/>
  <c r="G291" i="1" s="1"/>
  <c r="F290" i="1"/>
  <c r="F291" i="1" s="1"/>
  <c r="E290" i="1"/>
  <c r="E291" i="1" s="1"/>
  <c r="D290" i="1"/>
  <c r="D291" i="1" s="1"/>
  <c r="L279" i="1"/>
  <c r="L280" i="1" s="1"/>
  <c r="K279" i="1"/>
  <c r="J279" i="1"/>
  <c r="J281" i="1" s="1"/>
  <c r="I279" i="1"/>
  <c r="I280" i="1" s="1"/>
  <c r="H279" i="1"/>
  <c r="H280" i="1" s="1"/>
  <c r="G279" i="1"/>
  <c r="G280" i="1" s="1"/>
  <c r="F279" i="1"/>
  <c r="E279" i="1"/>
  <c r="E280" i="1" s="1"/>
  <c r="D279" i="1"/>
  <c r="D281" i="1" s="1"/>
  <c r="L270" i="1"/>
  <c r="L271" i="1" s="1"/>
  <c r="K270" i="1"/>
  <c r="K271" i="1" s="1"/>
  <c r="J270" i="1"/>
  <c r="J271" i="1" s="1"/>
  <c r="I270" i="1"/>
  <c r="I271" i="1" s="1"/>
  <c r="H270" i="1"/>
  <c r="H271" i="1" s="1"/>
  <c r="G270" i="1"/>
  <c r="G271" i="1" s="1"/>
  <c r="G282" i="1" s="1"/>
  <c r="F270" i="1"/>
  <c r="F271" i="1" s="1"/>
  <c r="E270" i="1"/>
  <c r="E271" i="1" s="1"/>
  <c r="D270" i="1"/>
  <c r="D271" i="1" s="1"/>
  <c r="I260" i="1"/>
  <c r="L259" i="1"/>
  <c r="L260" i="1" s="1"/>
  <c r="K259" i="1"/>
  <c r="J259" i="1"/>
  <c r="J261" i="1" s="1"/>
  <c r="I259" i="1"/>
  <c r="H259" i="1"/>
  <c r="H260" i="1" s="1"/>
  <c r="G259" i="1"/>
  <c r="G260" i="1" s="1"/>
  <c r="F259" i="1"/>
  <c r="F260" i="1" s="1"/>
  <c r="F262" i="1" s="1"/>
  <c r="E259" i="1"/>
  <c r="D259" i="1"/>
  <c r="D261" i="1" s="1"/>
  <c r="F250" i="1"/>
  <c r="L249" i="1"/>
  <c r="L250" i="1" s="1"/>
  <c r="K249" i="1"/>
  <c r="K250" i="1" s="1"/>
  <c r="J249" i="1"/>
  <c r="J250" i="1" s="1"/>
  <c r="I249" i="1"/>
  <c r="I250" i="1" s="1"/>
  <c r="H249" i="1"/>
  <c r="H250" i="1" s="1"/>
  <c r="G249" i="1"/>
  <c r="G250" i="1" s="1"/>
  <c r="F249" i="1"/>
  <c r="E249" i="1"/>
  <c r="E250" i="1" s="1"/>
  <c r="D249" i="1"/>
  <c r="D250" i="1" s="1"/>
  <c r="F240" i="1"/>
  <c r="L239" i="1"/>
  <c r="K239" i="1"/>
  <c r="K241" i="1" s="1"/>
  <c r="J239" i="1"/>
  <c r="I239" i="1"/>
  <c r="I240" i="1" s="1"/>
  <c r="I242" i="1" s="1"/>
  <c r="H239" i="1"/>
  <c r="G239" i="1"/>
  <c r="G241" i="1" s="1"/>
  <c r="F239" i="1"/>
  <c r="E239" i="1"/>
  <c r="E241" i="1" s="1"/>
  <c r="D239" i="1"/>
  <c r="I230" i="1"/>
  <c r="L229" i="1"/>
  <c r="L230" i="1" s="1"/>
  <c r="K229" i="1"/>
  <c r="K230" i="1" s="1"/>
  <c r="J229" i="1"/>
  <c r="J230" i="1" s="1"/>
  <c r="I229" i="1"/>
  <c r="H229" i="1"/>
  <c r="H230" i="1" s="1"/>
  <c r="G229" i="1"/>
  <c r="G230" i="1" s="1"/>
  <c r="F229" i="1"/>
  <c r="F241" i="1" s="1"/>
  <c r="E229" i="1"/>
  <c r="E230" i="1" s="1"/>
  <c r="D229" i="1"/>
  <c r="D230" i="1" s="1"/>
  <c r="L220" i="1"/>
  <c r="L218" i="1"/>
  <c r="L219" i="1" s="1"/>
  <c r="K218" i="1"/>
  <c r="J218" i="1"/>
  <c r="I218" i="1"/>
  <c r="I219" i="1" s="1"/>
  <c r="I221" i="1" s="1"/>
  <c r="H218" i="1"/>
  <c r="H219" i="1" s="1"/>
  <c r="G218" i="1"/>
  <c r="G220" i="1" s="1"/>
  <c r="F218" i="1"/>
  <c r="E218" i="1"/>
  <c r="D218" i="1"/>
  <c r="L208" i="1"/>
  <c r="L209" i="1" s="1"/>
  <c r="K208" i="1"/>
  <c r="K209" i="1" s="1"/>
  <c r="J208" i="1"/>
  <c r="J209" i="1" s="1"/>
  <c r="I208" i="1"/>
  <c r="I209" i="1" s="1"/>
  <c r="H208" i="1"/>
  <c r="H209" i="1" s="1"/>
  <c r="G208" i="1"/>
  <c r="G209" i="1" s="1"/>
  <c r="F208" i="1"/>
  <c r="F209" i="1" s="1"/>
  <c r="E208" i="1"/>
  <c r="E209" i="1" s="1"/>
  <c r="D208" i="1"/>
  <c r="D209" i="1" s="1"/>
  <c r="K198" i="1"/>
  <c r="L197" i="1"/>
  <c r="L199" i="1" s="1"/>
  <c r="K197" i="1"/>
  <c r="J197" i="1"/>
  <c r="J198" i="1" s="1"/>
  <c r="J200" i="1" s="1"/>
  <c r="I197" i="1"/>
  <c r="I198" i="1" s="1"/>
  <c r="H197" i="1"/>
  <c r="H198" i="1" s="1"/>
  <c r="H200" i="1" s="1"/>
  <c r="G197" i="1"/>
  <c r="F197" i="1"/>
  <c r="F199" i="1" s="1"/>
  <c r="E197" i="1"/>
  <c r="E199" i="1" s="1"/>
  <c r="D197" i="1"/>
  <c r="D199" i="1" s="1"/>
  <c r="L187" i="1"/>
  <c r="L188" i="1" s="1"/>
  <c r="K187" i="1"/>
  <c r="K188" i="1" s="1"/>
  <c r="J187" i="1"/>
  <c r="J188" i="1" s="1"/>
  <c r="I187" i="1"/>
  <c r="I188" i="1" s="1"/>
  <c r="H187" i="1"/>
  <c r="H188" i="1" s="1"/>
  <c r="G187" i="1"/>
  <c r="G188" i="1" s="1"/>
  <c r="F187" i="1"/>
  <c r="F188" i="1" s="1"/>
  <c r="E187" i="1"/>
  <c r="E188" i="1" s="1"/>
  <c r="D187" i="1"/>
  <c r="D188" i="1" s="1"/>
  <c r="L176" i="1"/>
  <c r="K176" i="1"/>
  <c r="J176" i="1"/>
  <c r="I176" i="1"/>
  <c r="I177" i="1" s="1"/>
  <c r="H176" i="1"/>
  <c r="H177" i="1" s="1"/>
  <c r="G176" i="1"/>
  <c r="G177" i="1" s="1"/>
  <c r="F176" i="1"/>
  <c r="F177" i="1" s="1"/>
  <c r="E176" i="1"/>
  <c r="D176" i="1"/>
  <c r="D177" i="1" s="1"/>
  <c r="L166" i="1"/>
  <c r="L167" i="1" s="1"/>
  <c r="K166" i="1"/>
  <c r="K167" i="1" s="1"/>
  <c r="J166" i="1"/>
  <c r="J167" i="1" s="1"/>
  <c r="I166" i="1"/>
  <c r="I167" i="1" s="1"/>
  <c r="H166" i="1"/>
  <c r="H167" i="1" s="1"/>
  <c r="G166" i="1"/>
  <c r="G167" i="1" s="1"/>
  <c r="F166" i="1"/>
  <c r="F178" i="1" s="1"/>
  <c r="E166" i="1"/>
  <c r="E167" i="1" s="1"/>
  <c r="D166" i="1"/>
  <c r="D167" i="1" s="1"/>
  <c r="L156" i="1"/>
  <c r="L157" i="1" s="1"/>
  <c r="K156" i="1"/>
  <c r="K157" i="1" s="1"/>
  <c r="J156" i="1"/>
  <c r="J157" i="1" s="1"/>
  <c r="I156" i="1"/>
  <c r="I157" i="1" s="1"/>
  <c r="H156" i="1"/>
  <c r="H157" i="1" s="1"/>
  <c r="G156" i="1"/>
  <c r="F156" i="1"/>
  <c r="E156" i="1"/>
  <c r="E157" i="1" s="1"/>
  <c r="D156" i="1"/>
  <c r="D157" i="1" s="1"/>
  <c r="L146" i="1"/>
  <c r="L147" i="1" s="1"/>
  <c r="K146" i="1"/>
  <c r="K147" i="1" s="1"/>
  <c r="J146" i="1"/>
  <c r="J147" i="1" s="1"/>
  <c r="I146" i="1"/>
  <c r="I147" i="1" s="1"/>
  <c r="H146" i="1"/>
  <c r="H147" i="1" s="1"/>
  <c r="G146" i="1"/>
  <c r="G147" i="1" s="1"/>
  <c r="F146" i="1"/>
  <c r="F147" i="1" s="1"/>
  <c r="E146" i="1"/>
  <c r="E147" i="1" s="1"/>
  <c r="D146" i="1"/>
  <c r="D147" i="1" s="1"/>
  <c r="J138" i="1"/>
  <c r="I138" i="1"/>
  <c r="H138" i="1"/>
  <c r="L135" i="1"/>
  <c r="K135" i="1"/>
  <c r="K137" i="1" s="1"/>
  <c r="K138" i="1" s="1"/>
  <c r="J135" i="1"/>
  <c r="J136" i="1" s="1"/>
  <c r="I135" i="1"/>
  <c r="I136" i="1" s="1"/>
  <c r="H135" i="1"/>
  <c r="H136" i="1" s="1"/>
  <c r="G135" i="1"/>
  <c r="G137" i="1" s="1"/>
  <c r="G138" i="1" s="1"/>
  <c r="F135" i="1"/>
  <c r="E135" i="1"/>
  <c r="E137" i="1" s="1"/>
  <c r="E138" i="1" s="1"/>
  <c r="D135" i="1"/>
  <c r="L126" i="1"/>
  <c r="L127" i="1" s="1"/>
  <c r="K126" i="1"/>
  <c r="K127" i="1" s="1"/>
  <c r="J126" i="1"/>
  <c r="J127" i="1" s="1"/>
  <c r="I126" i="1"/>
  <c r="I127" i="1" s="1"/>
  <c r="H126" i="1"/>
  <c r="H127" i="1" s="1"/>
  <c r="G126" i="1"/>
  <c r="G127" i="1" s="1"/>
  <c r="F126" i="1"/>
  <c r="F127" i="1" s="1"/>
  <c r="E126" i="1"/>
  <c r="E127" i="1" s="1"/>
  <c r="D126" i="1"/>
  <c r="D127" i="1" s="1"/>
  <c r="L115" i="1"/>
  <c r="L116" i="1" s="1"/>
  <c r="K115" i="1"/>
  <c r="K116" i="1" s="1"/>
  <c r="J115" i="1"/>
  <c r="J117" i="1" s="1"/>
  <c r="I115" i="1"/>
  <c r="I116" i="1" s="1"/>
  <c r="H115" i="1"/>
  <c r="H116" i="1" s="1"/>
  <c r="G115" i="1"/>
  <c r="F115" i="1"/>
  <c r="F117" i="1" s="1"/>
  <c r="E115" i="1"/>
  <c r="D115" i="1"/>
  <c r="D117" i="1" s="1"/>
  <c r="L105" i="1"/>
  <c r="L106" i="1" s="1"/>
  <c r="K105" i="1"/>
  <c r="K106" i="1" s="1"/>
  <c r="J105" i="1"/>
  <c r="J106" i="1" s="1"/>
  <c r="I105" i="1"/>
  <c r="I106" i="1" s="1"/>
  <c r="H105" i="1"/>
  <c r="H106" i="1" s="1"/>
  <c r="G105" i="1"/>
  <c r="G106" i="1" s="1"/>
  <c r="F105" i="1"/>
  <c r="F106" i="1" s="1"/>
  <c r="E105" i="1"/>
  <c r="E106" i="1" s="1"/>
  <c r="D105" i="1"/>
  <c r="D106" i="1" s="1"/>
  <c r="L94" i="1"/>
  <c r="L96" i="1" s="1"/>
  <c r="K94" i="1"/>
  <c r="J94" i="1"/>
  <c r="J96" i="1" s="1"/>
  <c r="I94" i="1"/>
  <c r="H94" i="1"/>
  <c r="H96" i="1" s="1"/>
  <c r="G94" i="1"/>
  <c r="F94" i="1"/>
  <c r="F96" i="1" s="1"/>
  <c r="E94" i="1"/>
  <c r="D94" i="1"/>
  <c r="D96" i="1" s="1"/>
  <c r="L84" i="1"/>
  <c r="L85" i="1" s="1"/>
  <c r="K84" i="1"/>
  <c r="K85" i="1" s="1"/>
  <c r="J84" i="1"/>
  <c r="J85" i="1" s="1"/>
  <c r="I84" i="1"/>
  <c r="I85" i="1" s="1"/>
  <c r="H84" i="1"/>
  <c r="H85" i="1" s="1"/>
  <c r="G84" i="1"/>
  <c r="G85" i="1" s="1"/>
  <c r="F84" i="1"/>
  <c r="F85" i="1" s="1"/>
  <c r="E84" i="1"/>
  <c r="E85" i="1" s="1"/>
  <c r="D84" i="1"/>
  <c r="D85" i="1" s="1"/>
  <c r="I76" i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E74" i="1" s="1"/>
  <c r="D73" i="1"/>
  <c r="D74" i="1" s="1"/>
  <c r="L63" i="1"/>
  <c r="K63" i="1"/>
  <c r="J63" i="1"/>
  <c r="J64" i="1" s="1"/>
  <c r="I63" i="1"/>
  <c r="I64" i="1" s="1"/>
  <c r="H63" i="1"/>
  <c r="G63" i="1"/>
  <c r="F63" i="1"/>
  <c r="E63" i="1"/>
  <c r="D63" i="1"/>
  <c r="L52" i="1"/>
  <c r="L53" i="1" s="1"/>
  <c r="K52" i="1"/>
  <c r="J52" i="1"/>
  <c r="I52" i="1"/>
  <c r="H52" i="1"/>
  <c r="G52" i="1"/>
  <c r="F52" i="1"/>
  <c r="E52" i="1"/>
  <c r="D52" i="1"/>
  <c r="L42" i="1"/>
  <c r="L43" i="1" s="1"/>
  <c r="K42" i="1"/>
  <c r="K43" i="1" s="1"/>
  <c r="J42" i="1"/>
  <c r="J43" i="1" s="1"/>
  <c r="I42" i="1"/>
  <c r="I43" i="1" s="1"/>
  <c r="H42" i="1"/>
  <c r="H43" i="1" s="1"/>
  <c r="G42" i="1"/>
  <c r="G43" i="1" s="1"/>
  <c r="F42" i="1"/>
  <c r="F43" i="1" s="1"/>
  <c r="E42" i="1"/>
  <c r="E43" i="1" s="1"/>
  <c r="D42" i="1"/>
  <c r="D43" i="1" s="1"/>
  <c r="J33" i="1"/>
  <c r="L31" i="1"/>
  <c r="L32" i="1" s="1"/>
  <c r="K31" i="1"/>
  <c r="K32" i="1" s="1"/>
  <c r="J31" i="1"/>
  <c r="J32" i="1" s="1"/>
  <c r="I31" i="1"/>
  <c r="I32" i="1" s="1"/>
  <c r="I34" i="1" s="1"/>
  <c r="H31" i="1"/>
  <c r="H32" i="1" s="1"/>
  <c r="G31" i="1"/>
  <c r="G32" i="1" s="1"/>
  <c r="F31" i="1"/>
  <c r="F32" i="1" s="1"/>
  <c r="E31" i="1"/>
  <c r="E32" i="1" s="1"/>
  <c r="D31" i="1"/>
  <c r="D32" i="1" s="1"/>
  <c r="L22" i="1"/>
  <c r="L23" i="1" s="1"/>
  <c r="K22" i="1"/>
  <c r="K23" i="1" s="1"/>
  <c r="J22" i="1"/>
  <c r="J23" i="1" s="1"/>
  <c r="I22" i="1"/>
  <c r="I23" i="1" s="1"/>
  <c r="H22" i="1"/>
  <c r="H23" i="1" s="1"/>
  <c r="H34" i="1" s="1"/>
  <c r="G22" i="1"/>
  <c r="G33" i="1" s="1"/>
  <c r="F22" i="1"/>
  <c r="F33" i="1" s="1"/>
  <c r="E22" i="1"/>
  <c r="E33" i="1" s="1"/>
  <c r="D22" i="1"/>
  <c r="D33" i="1" s="1"/>
  <c r="E34" i="1" l="1"/>
  <c r="E23" i="1"/>
  <c r="K158" i="1"/>
  <c r="E178" i="1"/>
  <c r="I179" i="1"/>
  <c r="K178" i="1"/>
  <c r="K177" i="1"/>
  <c r="K179" i="1" s="1"/>
  <c r="J199" i="1"/>
  <c r="E220" i="1"/>
  <c r="K220" i="1"/>
  <c r="G219" i="1"/>
  <c r="I241" i="1"/>
  <c r="I262" i="1"/>
  <c r="L261" i="1"/>
  <c r="D301" i="1"/>
  <c r="F301" i="1"/>
  <c r="H301" i="1"/>
  <c r="J301" i="1"/>
  <c r="L301" i="1"/>
  <c r="K33" i="1"/>
  <c r="D75" i="1"/>
  <c r="D76" i="1" s="1"/>
  <c r="F75" i="1"/>
  <c r="F76" i="1" s="1"/>
  <c r="H75" i="1"/>
  <c r="H76" i="1" s="1"/>
  <c r="L75" i="1"/>
  <c r="L76" i="1" s="1"/>
  <c r="J75" i="1"/>
  <c r="J76" i="1" s="1"/>
  <c r="E96" i="1"/>
  <c r="G96" i="1"/>
  <c r="I96" i="1"/>
  <c r="K96" i="1"/>
  <c r="E117" i="1"/>
  <c r="G117" i="1"/>
  <c r="K117" i="1"/>
  <c r="D137" i="1"/>
  <c r="D138" i="1" s="1"/>
  <c r="F137" i="1"/>
  <c r="F138" i="1" s="1"/>
  <c r="L137" i="1"/>
  <c r="L138" i="1" s="1"/>
  <c r="G158" i="1"/>
  <c r="E158" i="1"/>
  <c r="H179" i="1"/>
  <c r="J178" i="1"/>
  <c r="L178" i="1"/>
  <c r="G199" i="1"/>
  <c r="E198" i="1"/>
  <c r="E200" i="1" s="1"/>
  <c r="D220" i="1"/>
  <c r="F220" i="1"/>
  <c r="L221" i="1"/>
  <c r="F230" i="1"/>
  <c r="F242" i="1" s="1"/>
  <c r="D241" i="1"/>
  <c r="H241" i="1"/>
  <c r="J241" i="1"/>
  <c r="L241" i="1"/>
  <c r="E261" i="1"/>
  <c r="K261" i="1"/>
  <c r="G261" i="1"/>
  <c r="K281" i="1"/>
  <c r="G281" i="1"/>
  <c r="E301" i="1"/>
  <c r="G301" i="1"/>
  <c r="I301" i="1"/>
  <c r="K301" i="1"/>
  <c r="G75" i="1"/>
  <c r="G76" i="1" s="1"/>
  <c r="K75" i="1"/>
  <c r="K76" i="1" s="1"/>
  <c r="E75" i="1"/>
  <c r="E76" i="1" s="1"/>
  <c r="D54" i="1"/>
  <c r="G54" i="1"/>
  <c r="F54" i="1"/>
  <c r="J54" i="1"/>
  <c r="I54" i="1"/>
  <c r="K34" i="1"/>
  <c r="L34" i="1"/>
  <c r="L55" i="1"/>
  <c r="E54" i="1"/>
  <c r="E53" i="1"/>
  <c r="E55" i="1" s="1"/>
  <c r="H54" i="1"/>
  <c r="H53" i="1"/>
  <c r="H55" i="1" s="1"/>
  <c r="K54" i="1"/>
  <c r="K53" i="1"/>
  <c r="K55" i="1" s="1"/>
  <c r="I53" i="1"/>
  <c r="I55" i="1" s="1"/>
  <c r="H118" i="1"/>
  <c r="K118" i="1"/>
  <c r="D159" i="1"/>
  <c r="J159" i="1"/>
  <c r="I282" i="1"/>
  <c r="L282" i="1"/>
  <c r="L54" i="1"/>
  <c r="L64" i="1"/>
  <c r="I118" i="1"/>
  <c r="L118" i="1"/>
  <c r="E159" i="1"/>
  <c r="H159" i="1"/>
  <c r="K159" i="1"/>
  <c r="J34" i="1"/>
  <c r="F23" i="1"/>
  <c r="F34" i="1" s="1"/>
  <c r="F53" i="1"/>
  <c r="F55" i="1" s="1"/>
  <c r="F64" i="1"/>
  <c r="I159" i="1"/>
  <c r="L159" i="1"/>
  <c r="L262" i="1"/>
  <c r="E64" i="1"/>
  <c r="H64" i="1"/>
  <c r="K64" i="1"/>
  <c r="F95" i="1"/>
  <c r="F97" i="1" s="1"/>
  <c r="I95" i="1"/>
  <c r="I97" i="1" s="1"/>
  <c r="L95" i="1"/>
  <c r="L97" i="1" s="1"/>
  <c r="F116" i="1"/>
  <c r="F118" i="1" s="1"/>
  <c r="F136" i="1"/>
  <c r="L136" i="1"/>
  <c r="F158" i="1"/>
  <c r="F157" i="1"/>
  <c r="F159" i="1" s="1"/>
  <c r="D158" i="1"/>
  <c r="I200" i="1"/>
  <c r="K200" i="1"/>
  <c r="J220" i="1"/>
  <c r="D219" i="1"/>
  <c r="D221" i="1" s="1"/>
  <c r="G262" i="1"/>
  <c r="E282" i="1"/>
  <c r="H282" i="1"/>
  <c r="D300" i="1"/>
  <c r="D302" i="1" s="1"/>
  <c r="D95" i="1"/>
  <c r="D97" i="1" s="1"/>
  <c r="G95" i="1"/>
  <c r="G97" i="1" s="1"/>
  <c r="J95" i="1"/>
  <c r="J97" i="1" s="1"/>
  <c r="D116" i="1"/>
  <c r="D118" i="1" s="1"/>
  <c r="G116" i="1"/>
  <c r="G118" i="1" s="1"/>
  <c r="J116" i="1"/>
  <c r="J118" i="1" s="1"/>
  <c r="D136" i="1"/>
  <c r="G136" i="1"/>
  <c r="G157" i="1"/>
  <c r="G159" i="1" s="1"/>
  <c r="H221" i="1"/>
  <c r="G221" i="1"/>
  <c r="H262" i="1"/>
  <c r="F281" i="1"/>
  <c r="G300" i="1"/>
  <c r="G302" i="1" s="1"/>
  <c r="D23" i="1"/>
  <c r="D34" i="1" s="1"/>
  <c r="G23" i="1"/>
  <c r="G34" i="1" s="1"/>
  <c r="D53" i="1"/>
  <c r="D55" i="1" s="1"/>
  <c r="G53" i="1"/>
  <c r="G55" i="1" s="1"/>
  <c r="J53" i="1"/>
  <c r="J55" i="1" s="1"/>
  <c r="D64" i="1"/>
  <c r="G64" i="1"/>
  <c r="E95" i="1"/>
  <c r="E97" i="1" s="1"/>
  <c r="H95" i="1"/>
  <c r="H97" i="1" s="1"/>
  <c r="K95" i="1"/>
  <c r="K97" i="1" s="1"/>
  <c r="E116" i="1"/>
  <c r="E118" i="1" s="1"/>
  <c r="E136" i="1"/>
  <c r="K136" i="1"/>
  <c r="F167" i="1"/>
  <c r="F179" i="1" s="1"/>
  <c r="D179" i="1"/>
  <c r="G179" i="1"/>
  <c r="E177" i="1"/>
  <c r="E179" i="1" s="1"/>
  <c r="K199" i="1"/>
  <c r="J219" i="1"/>
  <c r="J221" i="1" s="1"/>
  <c r="L240" i="1"/>
  <c r="L242" i="1" s="1"/>
  <c r="F280" i="1"/>
  <c r="F282" i="1" s="1"/>
  <c r="J300" i="1"/>
  <c r="J302" i="1" s="1"/>
  <c r="L177" i="1"/>
  <c r="L179" i="1" s="1"/>
  <c r="G178" i="1"/>
  <c r="F198" i="1"/>
  <c r="F200" i="1" s="1"/>
  <c r="L198" i="1"/>
  <c r="L200" i="1" s="1"/>
  <c r="E219" i="1"/>
  <c r="E221" i="1" s="1"/>
  <c r="K219" i="1"/>
  <c r="K221" i="1" s="1"/>
  <c r="D240" i="1"/>
  <c r="D242" i="1" s="1"/>
  <c r="G240" i="1"/>
  <c r="G242" i="1" s="1"/>
  <c r="J240" i="1"/>
  <c r="J242" i="1" s="1"/>
  <c r="D260" i="1"/>
  <c r="D262" i="1" s="1"/>
  <c r="J260" i="1"/>
  <c r="J262" i="1" s="1"/>
  <c r="D280" i="1"/>
  <c r="D282" i="1" s="1"/>
  <c r="J280" i="1"/>
  <c r="J282" i="1" s="1"/>
  <c r="E300" i="1"/>
  <c r="E302" i="1" s="1"/>
  <c r="H300" i="1"/>
  <c r="H302" i="1" s="1"/>
  <c r="K300" i="1"/>
  <c r="K302" i="1" s="1"/>
  <c r="J177" i="1"/>
  <c r="J179" i="1" s="1"/>
  <c r="D198" i="1"/>
  <c r="D200" i="1" s="1"/>
  <c r="G198" i="1"/>
  <c r="G200" i="1" s="1"/>
  <c r="F219" i="1"/>
  <c r="F221" i="1" s="1"/>
  <c r="E240" i="1"/>
  <c r="E242" i="1" s="1"/>
  <c r="H240" i="1"/>
  <c r="H242" i="1" s="1"/>
  <c r="K240" i="1"/>
  <c r="K242" i="1" s="1"/>
  <c r="E260" i="1"/>
  <c r="E262" i="1" s="1"/>
  <c r="K260" i="1"/>
  <c r="K262" i="1" s="1"/>
  <c r="K280" i="1"/>
  <c r="K282" i="1" s="1"/>
  <c r="F300" i="1"/>
  <c r="F302" i="1" s="1"/>
  <c r="I300" i="1"/>
  <c r="I302" i="1" s="1"/>
  <c r="L300" i="1"/>
  <c r="L302" i="1" s="1"/>
</calcChain>
</file>

<file path=xl/sharedStrings.xml><?xml version="1.0" encoding="utf-8"?>
<sst xmlns="http://schemas.openxmlformats.org/spreadsheetml/2006/main" count="326" uniqueCount="121">
  <si>
    <t xml:space="preserve">                          Примерное цикличное меню горячих завтраков и обедов</t>
  </si>
  <si>
    <t xml:space="preserve">                          Согласовано:</t>
  </si>
  <si>
    <t xml:space="preserve">  Утверждаю:</t>
  </si>
  <si>
    <t xml:space="preserve">Начальник ТО Управления Роспотребнадзора </t>
  </si>
  <si>
    <t xml:space="preserve">                            по УР в г.Сарапуле</t>
  </si>
  <si>
    <t xml:space="preserve">                         Красноперов А.Ю.</t>
  </si>
  <si>
    <t>Сезон: осень-зима</t>
  </si>
  <si>
    <t xml:space="preserve">                                                        </t>
  </si>
  <si>
    <t xml:space="preserve">                                                                                                                                         </t>
  </si>
  <si>
    <t>Возрастная категория: с 7-11 лет.</t>
  </si>
  <si>
    <t xml:space="preserve">                                     </t>
  </si>
  <si>
    <t>№ рец.</t>
  </si>
  <si>
    <t>Наименование блюда</t>
  </si>
  <si>
    <t>Масса порции</t>
  </si>
  <si>
    <t>Пищевые вещества</t>
  </si>
  <si>
    <t>Энергетическая ценность(ккал)</t>
  </si>
  <si>
    <t>Витамины(мл)</t>
  </si>
  <si>
    <t>Минеральные вещества(мг.)</t>
  </si>
  <si>
    <t>Б</t>
  </si>
  <si>
    <t>Ж</t>
  </si>
  <si>
    <t>У</t>
  </si>
  <si>
    <t>А</t>
  </si>
  <si>
    <t>В</t>
  </si>
  <si>
    <t>С</t>
  </si>
  <si>
    <t>Са</t>
  </si>
  <si>
    <t>Fe</t>
  </si>
  <si>
    <t>1 день</t>
  </si>
  <si>
    <t>Завтрак</t>
  </si>
  <si>
    <t>Каша  "Дружба"</t>
  </si>
  <si>
    <t>Чай с молоком</t>
  </si>
  <si>
    <t>Хлеб пшеничный</t>
  </si>
  <si>
    <t>Печенье</t>
  </si>
  <si>
    <t>Итого</t>
  </si>
  <si>
    <t>20-25%</t>
  </si>
  <si>
    <t>Итого%</t>
  </si>
  <si>
    <t>Обед</t>
  </si>
  <si>
    <t>Салат из белокачаннойс капусты с морковью</t>
  </si>
  <si>
    <t>Борщ из свежей капусты и картофелем</t>
  </si>
  <si>
    <t>Жаркое по домашнему</t>
  </si>
  <si>
    <t>Чай с сахаром</t>
  </si>
  <si>
    <t>Хлеб ржано-пшеничный</t>
  </si>
  <si>
    <t>30-35%</t>
  </si>
  <si>
    <t>Итого за день</t>
  </si>
  <si>
    <t>Итого за день%</t>
  </si>
  <si>
    <t>2 день</t>
  </si>
  <si>
    <t>Каша манная молочная жидкая</t>
  </si>
  <si>
    <t>Салат из свеклы с сол.огурцом</t>
  </si>
  <si>
    <t>Суп картофельный макар. изделиями</t>
  </si>
  <si>
    <t>Макаронные изделия отварные</t>
  </si>
  <si>
    <t>Тефтели из говядины с рисом ("Ежики")</t>
  </si>
  <si>
    <t>Компот из сухофруктов</t>
  </si>
  <si>
    <t>3 день</t>
  </si>
  <si>
    <t>Каша гречневая вязкая на молоке</t>
  </si>
  <si>
    <t>Кефир</t>
  </si>
  <si>
    <t>Бутерброд с маслом</t>
  </si>
  <si>
    <t>5(Иж)</t>
  </si>
  <si>
    <t>Салат из сыра, яблок и свежих огурцов</t>
  </si>
  <si>
    <t>Рассольник "Ленинградский"</t>
  </si>
  <si>
    <t>Рагу овощное</t>
  </si>
  <si>
    <t>Котлета "Детская"</t>
  </si>
  <si>
    <t>4 день</t>
  </si>
  <si>
    <t>Каша молочная рисовая жидкая</t>
  </si>
  <si>
    <t>Какао с молоком</t>
  </si>
  <si>
    <t xml:space="preserve">Печенье </t>
  </si>
  <si>
    <t>Винегрет овощной</t>
  </si>
  <si>
    <t>Суп картофельный с бобовыми</t>
  </si>
  <si>
    <t xml:space="preserve">Картофельное пюре </t>
  </si>
  <si>
    <t>Рыба, тушеная в томате с овощами</t>
  </si>
  <si>
    <t xml:space="preserve">Итого </t>
  </si>
  <si>
    <t>5 день</t>
  </si>
  <si>
    <t>106(Иж)</t>
  </si>
  <si>
    <t xml:space="preserve">Запеканка из творога </t>
  </si>
  <si>
    <t>Бутерброд с сыром</t>
  </si>
  <si>
    <t>Салат из квашеной капусты с луком</t>
  </si>
  <si>
    <t>Суп крестьянский с крупой</t>
  </si>
  <si>
    <t>Рис припущенный</t>
  </si>
  <si>
    <r>
      <t>148</t>
    </r>
    <r>
      <rPr>
        <sz val="8"/>
        <rFont val="Times New Roman"/>
        <family val="1"/>
        <charset val="204"/>
      </rPr>
      <t>(Иж)</t>
    </r>
  </si>
  <si>
    <t>Кофейный напиток</t>
  </si>
  <si>
    <t>6 день</t>
  </si>
  <si>
    <t>Запеканка пшенная с творогом</t>
  </si>
  <si>
    <t>Кофейный напиток с молоком</t>
  </si>
  <si>
    <t>Салат из свежекй моркови</t>
  </si>
  <si>
    <t>Плов из отварной птицы</t>
  </si>
  <si>
    <t>7день</t>
  </si>
  <si>
    <r>
      <t>129</t>
    </r>
    <r>
      <rPr>
        <sz val="8"/>
        <rFont val="Times New Roman"/>
        <family val="1"/>
        <charset val="204"/>
      </rPr>
      <t>(Иж)</t>
    </r>
  </si>
  <si>
    <t>Каша овсянная  "Геркулес" жидкая</t>
  </si>
  <si>
    <t>Салат из белокачанной капусты с морковью</t>
  </si>
  <si>
    <t>Щи из свежей капусты с картофелем</t>
  </si>
  <si>
    <t>Каша пшеничая рассыпчатая</t>
  </si>
  <si>
    <t>Тефтели из говядины паровые</t>
  </si>
  <si>
    <t>8 день</t>
  </si>
  <si>
    <t>Салат картофельный с солеными огурцами</t>
  </si>
  <si>
    <t>Суп картофельный с рыбными консервами</t>
  </si>
  <si>
    <t>9 день</t>
  </si>
  <si>
    <t>Каша  гречневая вязкая на молоке</t>
  </si>
  <si>
    <t>75(Иж)</t>
  </si>
  <si>
    <t>10 день</t>
  </si>
  <si>
    <t>Омлет натуральный</t>
  </si>
  <si>
    <t>Борщ с капустой и картофелем</t>
  </si>
  <si>
    <t xml:space="preserve">Голубцы ленивые </t>
  </si>
  <si>
    <r>
      <t>148(</t>
    </r>
    <r>
      <rPr>
        <sz val="8"/>
        <rFont val="Times New Roman"/>
        <family val="1"/>
        <charset val="204"/>
      </rPr>
      <t>Иж)</t>
    </r>
  </si>
  <si>
    <t>11 день</t>
  </si>
  <si>
    <t>Каша пшенная молочная жидкая</t>
  </si>
  <si>
    <t>24(Иж)</t>
  </si>
  <si>
    <t>Салат из свеклы с изюмом</t>
  </si>
  <si>
    <t xml:space="preserve">Птица отварная </t>
  </si>
  <si>
    <t>Каша рисовая молочная жидкая</t>
  </si>
  <si>
    <t>12 день</t>
  </si>
  <si>
    <t>200/5</t>
  </si>
  <si>
    <t>Салат из моркови</t>
  </si>
  <si>
    <t>13 день</t>
  </si>
  <si>
    <t>Жаркое по -домашнему</t>
  </si>
  <si>
    <t>14 день</t>
  </si>
  <si>
    <t>29(Иж)</t>
  </si>
  <si>
    <t>Салат картофельный с соленым огурцом или квашеной капустой</t>
  </si>
  <si>
    <t>Каша гречневая рассыпчатая с мясом</t>
  </si>
  <si>
    <t>чай с сахаром</t>
  </si>
  <si>
    <t>котлета детская</t>
  </si>
  <si>
    <t>шницель</t>
  </si>
  <si>
    <t xml:space="preserve">     Директор МБОУ Мазунинской СОШ</t>
  </si>
  <si>
    <t xml:space="preserve">             Р.В. Шайхутдинов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</si>
</sst>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7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164" fontId="11" fillId="0" borderId="5" xfId="0" applyNumberFormat="1" applyFont="1" applyBorder="1" applyAlignment="1">
      <alignment horizontal="center" wrapText="1"/>
    </xf>
    <xf numFmtId="9" fontId="6" fillId="0" borderId="5" xfId="0" applyNumberFormat="1" applyFont="1" applyBorder="1" applyAlignment="1">
      <alignment horizontal="center" wrapText="1"/>
    </xf>
    <xf numFmtId="9" fontId="10" fillId="0" borderId="5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64" fontId="12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64" fontId="13" fillId="0" borderId="5" xfId="0" applyNumberFormat="1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164" fontId="12" fillId="0" borderId="3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9" fillId="0" borderId="5" xfId="0" applyFont="1" applyBorder="1"/>
    <xf numFmtId="164" fontId="19" fillId="0" borderId="5" xfId="0" applyNumberFormat="1" applyFont="1" applyBorder="1"/>
    <xf numFmtId="0" fontId="1" fillId="0" borderId="0" xfId="0" applyFont="1" applyFill="1" applyBorder="1" applyAlignme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3" fillId="0" borderId="0" xfId="0" applyFont="1" applyBorder="1" applyAlignment="1"/>
    <xf numFmtId="0" fontId="4" fillId="0" borderId="0" xfId="0" applyFont="1" applyAlignment="1"/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tabSelected="1" topLeftCell="A82" workbookViewId="0">
      <selection activeCell="J7" sqref="J7"/>
    </sheetView>
  </sheetViews>
  <sheetFormatPr defaultRowHeight="15" x14ac:dyDescent="0.25"/>
  <cols>
    <col min="2" max="2" width="30.85546875" customWidth="1"/>
  </cols>
  <sheetData>
    <row r="1" spans="1:12" ht="20.25" x14ac:dyDescent="0.3">
      <c r="A1" s="1"/>
      <c r="B1" s="2" t="s">
        <v>0</v>
      </c>
      <c r="C1" s="2"/>
      <c r="D1" s="2"/>
      <c r="E1" s="2"/>
      <c r="F1" s="2"/>
      <c r="G1" s="2"/>
      <c r="H1" s="3"/>
      <c r="I1" s="3"/>
      <c r="J1" s="3"/>
      <c r="K1" s="1"/>
      <c r="L1" s="1"/>
    </row>
    <row r="2" spans="1:12" ht="20.25" x14ac:dyDescent="0.3">
      <c r="A2" s="1"/>
      <c r="B2" s="2"/>
      <c r="C2" s="2"/>
      <c r="D2" s="2"/>
      <c r="E2" s="2"/>
      <c r="F2" s="2"/>
      <c r="G2" s="2"/>
      <c r="H2" s="3"/>
      <c r="I2" s="3"/>
      <c r="J2" s="3"/>
      <c r="K2" s="1"/>
      <c r="L2" s="1"/>
    </row>
    <row r="3" spans="1:12" ht="20.25" x14ac:dyDescent="0.3">
      <c r="A3" s="1"/>
      <c r="B3" s="41" t="s">
        <v>1</v>
      </c>
      <c r="C3" s="42"/>
      <c r="D3" s="42"/>
      <c r="E3" s="42"/>
      <c r="F3" s="4"/>
      <c r="G3" s="4"/>
      <c r="H3" s="1"/>
      <c r="I3" s="3"/>
      <c r="J3" s="3" t="s">
        <v>2</v>
      </c>
      <c r="K3" s="3"/>
      <c r="L3" s="3"/>
    </row>
    <row r="4" spans="1:12" ht="20.25" x14ac:dyDescent="0.3">
      <c r="A4" s="1"/>
      <c r="B4" s="3" t="s">
        <v>3</v>
      </c>
      <c r="C4" s="3"/>
      <c r="D4" s="3"/>
      <c r="E4" s="3"/>
      <c r="F4" s="4"/>
      <c r="G4" s="41" t="s">
        <v>119</v>
      </c>
      <c r="H4" s="42"/>
      <c r="I4" s="42"/>
      <c r="J4" s="42"/>
      <c r="K4" s="42"/>
      <c r="L4" s="42"/>
    </row>
    <row r="5" spans="1:12" ht="20.25" x14ac:dyDescent="0.3">
      <c r="A5" s="1"/>
      <c r="B5" s="41" t="s">
        <v>4</v>
      </c>
      <c r="C5" s="42"/>
      <c r="D5" s="42"/>
      <c r="E5" s="42"/>
      <c r="F5" s="42"/>
      <c r="G5" s="4"/>
      <c r="H5" s="1"/>
      <c r="I5" s="47" t="s">
        <v>120</v>
      </c>
      <c r="J5" s="47"/>
      <c r="K5" s="47"/>
      <c r="L5" s="3"/>
    </row>
    <row r="6" spans="1:12" ht="20.25" x14ac:dyDescent="0.3">
      <c r="A6" s="1"/>
      <c r="B6" s="41" t="s">
        <v>5</v>
      </c>
      <c r="C6" s="42"/>
      <c r="D6" s="42"/>
      <c r="E6" s="3"/>
      <c r="F6" s="4"/>
      <c r="G6" s="4"/>
      <c r="H6" s="1"/>
      <c r="I6" s="3"/>
      <c r="J6" s="3"/>
      <c r="K6" s="3"/>
      <c r="L6" s="3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75" x14ac:dyDescent="0.25">
      <c r="A9" s="1"/>
      <c r="B9" s="34" t="s">
        <v>6</v>
      </c>
      <c r="C9" s="34"/>
      <c r="D9" s="1"/>
      <c r="E9" s="1"/>
      <c r="F9" s="1"/>
      <c r="G9" s="1" t="s">
        <v>7</v>
      </c>
      <c r="H9" s="1"/>
      <c r="I9" s="1"/>
      <c r="J9" s="1"/>
      <c r="K9" s="1" t="s">
        <v>8</v>
      </c>
      <c r="L9" s="1"/>
    </row>
    <row r="10" spans="1:12" ht="15.75" x14ac:dyDescent="0.25">
      <c r="A10" s="1"/>
      <c r="B10" s="34" t="s">
        <v>9</v>
      </c>
      <c r="C10" s="34"/>
      <c r="D10" s="1"/>
      <c r="E10" s="1"/>
      <c r="F10" s="1"/>
      <c r="G10" s="1" t="s">
        <v>10</v>
      </c>
      <c r="H10" s="1"/>
      <c r="I10" s="1"/>
      <c r="J10" s="1"/>
      <c r="K10" s="1"/>
      <c r="L10" s="1"/>
    </row>
    <row r="11" spans="1:12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48.75" x14ac:dyDescent="0.25">
      <c r="A12" s="43" t="s">
        <v>11</v>
      </c>
      <c r="B12" s="43" t="s">
        <v>12</v>
      </c>
      <c r="C12" s="43" t="s">
        <v>13</v>
      </c>
      <c r="D12" s="35" t="s">
        <v>14</v>
      </c>
      <c r="E12" s="36"/>
      <c r="F12" s="37"/>
      <c r="G12" s="45" t="s">
        <v>15</v>
      </c>
      <c r="H12" s="35" t="s">
        <v>16</v>
      </c>
      <c r="I12" s="36"/>
      <c r="J12" s="37"/>
      <c r="K12" s="5" t="s">
        <v>17</v>
      </c>
      <c r="L12" s="5"/>
    </row>
    <row r="13" spans="1:12" x14ac:dyDescent="0.25">
      <c r="A13" s="44"/>
      <c r="B13" s="44"/>
      <c r="C13" s="44"/>
      <c r="D13" s="6" t="s">
        <v>18</v>
      </c>
      <c r="E13" s="6" t="s">
        <v>19</v>
      </c>
      <c r="F13" s="6" t="s">
        <v>20</v>
      </c>
      <c r="G13" s="46"/>
      <c r="H13" s="6" t="s">
        <v>21</v>
      </c>
      <c r="I13" s="6" t="s">
        <v>22</v>
      </c>
      <c r="J13" s="6" t="s">
        <v>23</v>
      </c>
      <c r="K13" s="6" t="s">
        <v>24</v>
      </c>
      <c r="L13" s="6" t="s">
        <v>25</v>
      </c>
    </row>
    <row r="14" spans="1:12" x14ac:dyDescent="0.25">
      <c r="A14" s="6"/>
      <c r="B14" s="6"/>
      <c r="C14" s="6"/>
      <c r="D14" s="6">
        <v>77</v>
      </c>
      <c r="E14" s="6">
        <v>79</v>
      </c>
      <c r="F14" s="6">
        <v>335</v>
      </c>
      <c r="G14" s="5">
        <v>2350</v>
      </c>
      <c r="H14" s="6">
        <v>1.2</v>
      </c>
      <c r="I14" s="6">
        <v>1.4</v>
      </c>
      <c r="J14" s="6">
        <v>60</v>
      </c>
      <c r="K14" s="6">
        <v>1100</v>
      </c>
      <c r="L14" s="6">
        <v>12</v>
      </c>
    </row>
    <row r="15" spans="1:12" x14ac:dyDescent="0.25">
      <c r="A15" s="35" t="s">
        <v>26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7"/>
    </row>
    <row r="16" spans="1:12" x14ac:dyDescent="0.25">
      <c r="A16" s="35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</row>
    <row r="17" spans="1:12" ht="27" customHeight="1" x14ac:dyDescent="0.25">
      <c r="A17" s="6">
        <v>93</v>
      </c>
      <c r="B17" s="6" t="s">
        <v>28</v>
      </c>
      <c r="C17" s="6">
        <v>200</v>
      </c>
      <c r="D17" s="6">
        <v>6.55</v>
      </c>
      <c r="E17" s="6">
        <v>8.33</v>
      </c>
      <c r="F17" s="6">
        <v>35.090000000000003</v>
      </c>
      <c r="G17" s="6">
        <v>241.11</v>
      </c>
      <c r="H17" s="6">
        <v>0.2</v>
      </c>
      <c r="I17" s="6">
        <v>0.14000000000000001</v>
      </c>
      <c r="J17" s="6">
        <v>5.9</v>
      </c>
      <c r="K17" s="6">
        <v>122.98</v>
      </c>
      <c r="L17" s="6">
        <v>0.78</v>
      </c>
    </row>
    <row r="18" spans="1:12" x14ac:dyDescent="0.25">
      <c r="A18" s="7">
        <v>267</v>
      </c>
      <c r="B18" s="6" t="s">
        <v>29</v>
      </c>
      <c r="C18" s="7">
        <v>200</v>
      </c>
      <c r="D18" s="7">
        <v>1.4</v>
      </c>
      <c r="E18" s="7">
        <v>1.6</v>
      </c>
      <c r="F18" s="7">
        <v>17.34</v>
      </c>
      <c r="G18" s="7">
        <v>89.32</v>
      </c>
      <c r="H18" s="7">
        <v>0</v>
      </c>
      <c r="I18" s="7">
        <v>0.02</v>
      </c>
      <c r="J18" s="7">
        <v>0.75</v>
      </c>
      <c r="K18" s="7">
        <v>65.25</v>
      </c>
      <c r="L18" s="7">
        <v>0.9</v>
      </c>
    </row>
    <row r="19" spans="1:12" ht="24.75" customHeight="1" x14ac:dyDescent="0.25">
      <c r="A19" s="6"/>
      <c r="B19" s="6" t="s">
        <v>30</v>
      </c>
      <c r="C19" s="7">
        <v>40</v>
      </c>
      <c r="D19" s="7">
        <v>3.16</v>
      </c>
      <c r="E19" s="7">
        <v>0.4</v>
      </c>
      <c r="F19" s="7">
        <v>19.32</v>
      </c>
      <c r="G19" s="7">
        <v>94</v>
      </c>
      <c r="H19" s="7">
        <v>0</v>
      </c>
      <c r="I19" s="7">
        <v>0.06</v>
      </c>
      <c r="J19" s="7">
        <v>0</v>
      </c>
      <c r="K19" s="7">
        <v>11.3</v>
      </c>
      <c r="L19" s="7">
        <v>0.8</v>
      </c>
    </row>
    <row r="20" spans="1:12" x14ac:dyDescent="0.25">
      <c r="A20" s="7"/>
      <c r="B20" s="8" t="s">
        <v>31</v>
      </c>
      <c r="C20" s="8">
        <v>30</v>
      </c>
      <c r="D20" s="8">
        <v>4.7</v>
      </c>
      <c r="E20" s="8">
        <v>7</v>
      </c>
      <c r="F20" s="8">
        <v>12</v>
      </c>
      <c r="G20" s="8">
        <v>150</v>
      </c>
      <c r="H20" s="8">
        <v>0.06</v>
      </c>
      <c r="I20" s="8">
        <v>0.06</v>
      </c>
      <c r="J20" s="8">
        <v>7</v>
      </c>
      <c r="K20" s="8">
        <v>20.8</v>
      </c>
      <c r="L20" s="8">
        <v>0.5</v>
      </c>
    </row>
    <row r="21" spans="1:12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6"/>
      <c r="B22" s="9" t="s">
        <v>32</v>
      </c>
      <c r="C22" s="9"/>
      <c r="D22" s="9">
        <f t="shared" ref="D22:L22" si="0">SUM(D17:D20)</f>
        <v>15.809999999999999</v>
      </c>
      <c r="E22" s="9">
        <f t="shared" si="0"/>
        <v>17.329999999999998</v>
      </c>
      <c r="F22" s="9">
        <f t="shared" si="0"/>
        <v>83.75</v>
      </c>
      <c r="G22" s="9">
        <f t="shared" si="0"/>
        <v>574.43000000000006</v>
      </c>
      <c r="H22" s="9">
        <f t="shared" si="0"/>
        <v>0.26</v>
      </c>
      <c r="I22" s="9">
        <f t="shared" si="0"/>
        <v>0.28000000000000003</v>
      </c>
      <c r="J22" s="9">
        <f t="shared" si="0"/>
        <v>13.65</v>
      </c>
      <c r="K22" s="9">
        <f t="shared" si="0"/>
        <v>220.33000000000004</v>
      </c>
      <c r="L22" s="9">
        <f t="shared" si="0"/>
        <v>2.9800000000000004</v>
      </c>
    </row>
    <row r="23" spans="1:12" x14ac:dyDescent="0.25">
      <c r="A23" s="10" t="s">
        <v>33</v>
      </c>
      <c r="B23" s="11" t="s">
        <v>34</v>
      </c>
      <c r="C23" s="11"/>
      <c r="D23" s="12">
        <f>100*D22/D14</f>
        <v>20.532467532467528</v>
      </c>
      <c r="E23" s="12">
        <f t="shared" ref="E23:L23" si="1">100*E22/E14</f>
        <v>21.936708860759492</v>
      </c>
      <c r="F23" s="12">
        <f t="shared" si="1"/>
        <v>25</v>
      </c>
      <c r="G23" s="12">
        <f t="shared" si="1"/>
        <v>24.443829787234044</v>
      </c>
      <c r="H23" s="12">
        <f t="shared" si="1"/>
        <v>21.666666666666668</v>
      </c>
      <c r="I23" s="12">
        <f t="shared" si="1"/>
        <v>20.000000000000004</v>
      </c>
      <c r="J23" s="12">
        <f t="shared" si="1"/>
        <v>22.75</v>
      </c>
      <c r="K23" s="12">
        <f t="shared" si="1"/>
        <v>20.030000000000005</v>
      </c>
      <c r="L23" s="12">
        <f t="shared" si="1"/>
        <v>24.833333333333339</v>
      </c>
    </row>
    <row r="24" spans="1:12" x14ac:dyDescent="0.25">
      <c r="A24" s="35" t="s">
        <v>35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</row>
    <row r="25" spans="1:12" ht="31.5" customHeight="1" x14ac:dyDescent="0.25">
      <c r="A25" s="6">
        <v>4</v>
      </c>
      <c r="B25" s="6" t="s">
        <v>36</v>
      </c>
      <c r="C25" s="7">
        <v>80</v>
      </c>
      <c r="D25" s="7">
        <v>0.5</v>
      </c>
      <c r="E25" s="7">
        <v>4.05</v>
      </c>
      <c r="F25" s="7">
        <v>25.6</v>
      </c>
      <c r="G25" s="7">
        <v>60.2</v>
      </c>
      <c r="H25" s="7">
        <v>0.05</v>
      </c>
      <c r="I25" s="7">
        <v>0.22</v>
      </c>
      <c r="J25" s="7">
        <v>0.5</v>
      </c>
      <c r="K25" s="7">
        <v>120.4</v>
      </c>
      <c r="L25" s="7">
        <v>0.05</v>
      </c>
    </row>
    <row r="26" spans="1:12" ht="30" x14ac:dyDescent="0.25">
      <c r="A26" s="7">
        <v>27</v>
      </c>
      <c r="B26" s="6" t="s">
        <v>37</v>
      </c>
      <c r="C26" s="7">
        <v>200</v>
      </c>
      <c r="D26" s="7">
        <v>0.89</v>
      </c>
      <c r="E26" s="7">
        <v>5.01</v>
      </c>
      <c r="F26" s="7">
        <v>18.940000000000001</v>
      </c>
      <c r="G26" s="7">
        <v>111.11</v>
      </c>
      <c r="H26" s="7">
        <v>0.06</v>
      </c>
      <c r="I26" s="7">
        <v>0.04</v>
      </c>
      <c r="J26" s="7">
        <v>5.12</v>
      </c>
      <c r="K26" s="7">
        <v>152</v>
      </c>
      <c r="L26" s="7">
        <v>1</v>
      </c>
    </row>
    <row r="27" spans="1:12" x14ac:dyDescent="0.25">
      <c r="A27" s="6">
        <v>163</v>
      </c>
      <c r="B27" s="6" t="s">
        <v>38</v>
      </c>
      <c r="C27" s="6">
        <v>180</v>
      </c>
      <c r="D27" s="6">
        <v>20.3</v>
      </c>
      <c r="E27" s="6">
        <v>17.5</v>
      </c>
      <c r="F27" s="6">
        <v>30.1</v>
      </c>
      <c r="G27" s="6">
        <v>443.36</v>
      </c>
      <c r="H27" s="6">
        <v>0.17</v>
      </c>
      <c r="I27" s="6">
        <v>0.1</v>
      </c>
      <c r="J27" s="6">
        <v>2.31</v>
      </c>
      <c r="K27" s="6">
        <v>89.64</v>
      </c>
      <c r="L27" s="6">
        <v>0</v>
      </c>
    </row>
    <row r="28" spans="1:12" x14ac:dyDescent="0.25">
      <c r="A28" s="6">
        <v>270</v>
      </c>
      <c r="B28" s="6" t="s">
        <v>39</v>
      </c>
      <c r="C28" s="6">
        <v>200</v>
      </c>
      <c r="D28" s="6">
        <v>0.12</v>
      </c>
      <c r="E28" s="6">
        <v>0</v>
      </c>
      <c r="F28" s="6">
        <v>12.04</v>
      </c>
      <c r="G28" s="6">
        <v>48.64</v>
      </c>
      <c r="H28" s="6">
        <v>0.09</v>
      </c>
      <c r="I28" s="6">
        <v>0</v>
      </c>
      <c r="J28" s="6">
        <v>0</v>
      </c>
      <c r="K28" s="6">
        <v>4.54</v>
      </c>
      <c r="L28" s="6">
        <v>0.75</v>
      </c>
    </row>
    <row r="29" spans="1:12" x14ac:dyDescent="0.25">
      <c r="A29" s="6"/>
      <c r="B29" s="6" t="s">
        <v>40</v>
      </c>
      <c r="C29" s="6">
        <v>40</v>
      </c>
      <c r="D29" s="6">
        <v>3.08</v>
      </c>
      <c r="E29" s="6">
        <v>0.56000000000000005</v>
      </c>
      <c r="F29" s="6">
        <v>15.08</v>
      </c>
      <c r="G29" s="6">
        <v>80.400000000000006</v>
      </c>
      <c r="H29" s="6">
        <v>0</v>
      </c>
      <c r="I29" s="6">
        <v>0.08</v>
      </c>
      <c r="J29" s="6">
        <v>12.5</v>
      </c>
      <c r="K29" s="6">
        <v>13.2</v>
      </c>
      <c r="L29" s="6">
        <v>1.8</v>
      </c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6"/>
      <c r="B31" s="9" t="s">
        <v>32</v>
      </c>
      <c r="C31" s="9"/>
      <c r="D31" s="9">
        <f t="shared" ref="D31:L31" si="2">SUM(D25:D30)</f>
        <v>24.89</v>
      </c>
      <c r="E31" s="9">
        <f t="shared" si="2"/>
        <v>27.119999999999997</v>
      </c>
      <c r="F31" s="9">
        <f t="shared" si="2"/>
        <v>101.76</v>
      </c>
      <c r="G31" s="9">
        <f t="shared" si="2"/>
        <v>743.71</v>
      </c>
      <c r="H31" s="9">
        <f t="shared" si="2"/>
        <v>0.37</v>
      </c>
      <c r="I31" s="9">
        <f t="shared" si="2"/>
        <v>0.44</v>
      </c>
      <c r="J31" s="9">
        <f t="shared" si="2"/>
        <v>20.43</v>
      </c>
      <c r="K31" s="9">
        <f t="shared" si="2"/>
        <v>379.78</v>
      </c>
      <c r="L31" s="9">
        <f t="shared" si="2"/>
        <v>3.6</v>
      </c>
    </row>
    <row r="32" spans="1:12" x14ac:dyDescent="0.25">
      <c r="A32" s="10" t="s">
        <v>41</v>
      </c>
      <c r="B32" s="11" t="s">
        <v>34</v>
      </c>
      <c r="C32" s="11"/>
      <c r="D32" s="12">
        <f t="shared" ref="D32:L32" si="3">D31*100/D14</f>
        <v>32.324675324675326</v>
      </c>
      <c r="E32" s="12">
        <f t="shared" si="3"/>
        <v>34.329113924050624</v>
      </c>
      <c r="F32" s="12">
        <f t="shared" si="3"/>
        <v>30.376119402985076</v>
      </c>
      <c r="G32" s="12">
        <f t="shared" si="3"/>
        <v>31.64723404255319</v>
      </c>
      <c r="H32" s="12">
        <f t="shared" si="3"/>
        <v>30.833333333333336</v>
      </c>
      <c r="I32" s="12">
        <f t="shared" si="3"/>
        <v>31.428571428571431</v>
      </c>
      <c r="J32" s="12">
        <f t="shared" si="3"/>
        <v>34.049999999999997</v>
      </c>
      <c r="K32" s="12">
        <f t="shared" si="3"/>
        <v>34.525454545454544</v>
      </c>
      <c r="L32" s="12">
        <f t="shared" si="3"/>
        <v>30</v>
      </c>
    </row>
    <row r="33" spans="1:12" x14ac:dyDescent="0.25">
      <c r="A33" s="13"/>
      <c r="B33" s="9" t="s">
        <v>42</v>
      </c>
      <c r="C33" s="9"/>
      <c r="D33" s="9">
        <f>SUM(D22+D31)</f>
        <v>40.700000000000003</v>
      </c>
      <c r="E33" s="9">
        <f>SUM(E22+E31)</f>
        <v>44.449999999999996</v>
      </c>
      <c r="F33" s="9">
        <f>SUM(F22+F31)</f>
        <v>185.51</v>
      </c>
      <c r="G33" s="9">
        <f>SUM(G22+G31)</f>
        <v>1318.14</v>
      </c>
      <c r="H33" s="9">
        <v>0.33</v>
      </c>
      <c r="I33" s="9">
        <v>0.87</v>
      </c>
      <c r="J33" s="9">
        <f>SUM(J22+J31)</f>
        <v>34.08</v>
      </c>
      <c r="K33" s="9">
        <f>SUM(K22+K31)</f>
        <v>600.11</v>
      </c>
      <c r="L33" s="9">
        <v>8.7799999999999994</v>
      </c>
    </row>
    <row r="34" spans="1:12" x14ac:dyDescent="0.25">
      <c r="A34" s="14">
        <v>0.6</v>
      </c>
      <c r="B34" s="11" t="s">
        <v>43</v>
      </c>
      <c r="C34" s="11"/>
      <c r="D34" s="12">
        <f>D32+D23</f>
        <v>52.857142857142854</v>
      </c>
      <c r="E34" s="12">
        <f t="shared" ref="E34:L34" si="4">E32+E23</f>
        <v>56.265822784810112</v>
      </c>
      <c r="F34" s="12">
        <f t="shared" si="4"/>
        <v>55.376119402985076</v>
      </c>
      <c r="G34" s="12">
        <f t="shared" si="4"/>
        <v>56.091063829787231</v>
      </c>
      <c r="H34" s="12">
        <f t="shared" si="4"/>
        <v>52.5</v>
      </c>
      <c r="I34" s="12">
        <f t="shared" si="4"/>
        <v>51.428571428571431</v>
      </c>
      <c r="J34" s="12">
        <f t="shared" si="4"/>
        <v>56.8</v>
      </c>
      <c r="K34" s="12">
        <f t="shared" si="4"/>
        <v>54.555454545454552</v>
      </c>
      <c r="L34" s="12">
        <f t="shared" si="4"/>
        <v>54.833333333333343</v>
      </c>
    </row>
    <row r="35" spans="1:12" x14ac:dyDescent="0.25">
      <c r="A35" s="35" t="s">
        <v>44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</row>
    <row r="36" spans="1:12" x14ac:dyDescent="0.25">
      <c r="A36" s="35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</row>
    <row r="37" spans="1:12" x14ac:dyDescent="0.25">
      <c r="A37" s="6">
        <v>98</v>
      </c>
      <c r="B37" s="6" t="s">
        <v>45</v>
      </c>
      <c r="C37" s="6">
        <v>200</v>
      </c>
      <c r="D37" s="6">
        <v>6.9</v>
      </c>
      <c r="E37" s="6">
        <v>8.0500000000000007</v>
      </c>
      <c r="F37" s="6">
        <v>31.09</v>
      </c>
      <c r="G37" s="6">
        <v>222.02</v>
      </c>
      <c r="H37" s="6">
        <v>0.06</v>
      </c>
      <c r="I37" s="6">
        <v>0.15</v>
      </c>
      <c r="J37" s="6">
        <v>0.5</v>
      </c>
      <c r="K37" s="6">
        <v>150</v>
      </c>
      <c r="L37" s="6">
        <v>0.4</v>
      </c>
    </row>
    <row r="38" spans="1:12" x14ac:dyDescent="0.25">
      <c r="A38" s="6">
        <v>247</v>
      </c>
      <c r="B38" s="6" t="s">
        <v>116</v>
      </c>
      <c r="C38" s="6">
        <v>200</v>
      </c>
      <c r="D38" s="6">
        <v>0.12</v>
      </c>
      <c r="E38" s="6">
        <v>0</v>
      </c>
      <c r="F38" s="6">
        <v>12.04</v>
      </c>
      <c r="G38" s="6">
        <v>48.64</v>
      </c>
      <c r="H38" s="6">
        <v>0.09</v>
      </c>
      <c r="I38" s="6">
        <v>0</v>
      </c>
      <c r="J38" s="6">
        <v>0</v>
      </c>
      <c r="K38" s="6">
        <v>4.54</v>
      </c>
      <c r="L38" s="6">
        <v>0.75</v>
      </c>
    </row>
    <row r="39" spans="1:12" x14ac:dyDescent="0.25">
      <c r="A39" s="6"/>
      <c r="B39" s="6" t="s">
        <v>30</v>
      </c>
      <c r="C39" s="7">
        <v>40</v>
      </c>
      <c r="D39" s="7">
        <v>3.16</v>
      </c>
      <c r="E39" s="7">
        <v>0.4</v>
      </c>
      <c r="F39" s="7">
        <v>19.32</v>
      </c>
      <c r="G39" s="7">
        <v>94</v>
      </c>
      <c r="H39" s="7">
        <v>0</v>
      </c>
      <c r="I39" s="7">
        <v>0.06</v>
      </c>
      <c r="J39" s="7">
        <v>0</v>
      </c>
      <c r="K39" s="7">
        <v>9.1999999999999993</v>
      </c>
      <c r="L39" s="7">
        <v>0.8</v>
      </c>
    </row>
    <row r="40" spans="1:12" x14ac:dyDescent="0.25">
      <c r="A40" s="6"/>
      <c r="B40" s="8" t="s">
        <v>31</v>
      </c>
      <c r="C40" s="8">
        <v>50</v>
      </c>
      <c r="D40" s="8">
        <v>5.7</v>
      </c>
      <c r="E40" s="8">
        <v>10.199999999999999</v>
      </c>
      <c r="F40" s="8">
        <v>12.8</v>
      </c>
      <c r="G40" s="8">
        <v>213</v>
      </c>
      <c r="H40" s="8">
        <v>0.2</v>
      </c>
      <c r="I40" s="8">
        <v>0.1</v>
      </c>
      <c r="J40" s="8">
        <v>1.2</v>
      </c>
      <c r="K40" s="8">
        <v>65.2</v>
      </c>
      <c r="L40" s="8">
        <v>1.2</v>
      </c>
    </row>
    <row r="41" spans="1:12" x14ac:dyDescent="0.25">
      <c r="A41" s="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6"/>
      <c r="B42" s="9" t="s">
        <v>32</v>
      </c>
      <c r="C42" s="9"/>
      <c r="D42" s="9">
        <f t="shared" ref="D42:L42" si="5">SUM(D37:D40)</f>
        <v>15.879999999999999</v>
      </c>
      <c r="E42" s="9">
        <f t="shared" si="5"/>
        <v>18.649999999999999</v>
      </c>
      <c r="F42" s="9">
        <f t="shared" si="5"/>
        <v>75.25</v>
      </c>
      <c r="G42" s="9">
        <f t="shared" si="5"/>
        <v>577.66000000000008</v>
      </c>
      <c r="H42" s="9">
        <f t="shared" si="5"/>
        <v>0.35</v>
      </c>
      <c r="I42" s="9">
        <f t="shared" si="5"/>
        <v>0.31</v>
      </c>
      <c r="J42" s="9">
        <f t="shared" si="5"/>
        <v>1.7</v>
      </c>
      <c r="K42" s="9">
        <f t="shared" si="5"/>
        <v>228.94</v>
      </c>
      <c r="L42" s="9">
        <f t="shared" si="5"/>
        <v>3.15</v>
      </c>
    </row>
    <row r="43" spans="1:12" x14ac:dyDescent="0.25">
      <c r="A43" s="10" t="s">
        <v>33</v>
      </c>
      <c r="B43" s="11" t="s">
        <v>34</v>
      </c>
      <c r="C43" s="15"/>
      <c r="D43" s="16">
        <f>D42*100/D14</f>
        <v>20.623376623376622</v>
      </c>
      <c r="E43" s="16">
        <f t="shared" ref="E43:L43" si="6">E42*100/E14</f>
        <v>23.607594936708857</v>
      </c>
      <c r="F43" s="16">
        <f t="shared" si="6"/>
        <v>22.46268656716418</v>
      </c>
      <c r="G43" s="16">
        <f t="shared" si="6"/>
        <v>24.581276595744683</v>
      </c>
      <c r="H43" s="16">
        <f t="shared" si="6"/>
        <v>29.166666666666668</v>
      </c>
      <c r="I43" s="16">
        <f t="shared" si="6"/>
        <v>22.142857142857146</v>
      </c>
      <c r="J43" s="16">
        <f t="shared" si="6"/>
        <v>2.8333333333333335</v>
      </c>
      <c r="K43" s="16">
        <f t="shared" si="6"/>
        <v>20.812727272727273</v>
      </c>
      <c r="L43" s="16">
        <f t="shared" si="6"/>
        <v>26.25</v>
      </c>
    </row>
    <row r="44" spans="1:12" x14ac:dyDescent="0.25">
      <c r="A44" s="35" t="s">
        <v>35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1:12" x14ac:dyDescent="0.25">
      <c r="A45" s="6">
        <v>21</v>
      </c>
      <c r="B45" s="6" t="s">
        <v>46</v>
      </c>
      <c r="C45" s="6">
        <v>80</v>
      </c>
      <c r="D45" s="6">
        <v>1.25</v>
      </c>
      <c r="E45" s="6">
        <v>10.8</v>
      </c>
      <c r="F45" s="6">
        <v>7.76</v>
      </c>
      <c r="G45" s="6">
        <v>101.44</v>
      </c>
      <c r="H45" s="6">
        <v>0.03</v>
      </c>
      <c r="I45" s="6">
        <v>0.03</v>
      </c>
      <c r="J45" s="6">
        <v>4.0999999999999996</v>
      </c>
      <c r="K45" s="6">
        <v>30.35</v>
      </c>
      <c r="L45" s="6">
        <v>1.07</v>
      </c>
    </row>
    <row r="46" spans="1:12" ht="30" x14ac:dyDescent="0.25">
      <c r="A46" s="6">
        <v>39</v>
      </c>
      <c r="B46" s="6" t="s">
        <v>47</v>
      </c>
      <c r="C46" s="7">
        <v>200</v>
      </c>
      <c r="D46" s="7">
        <v>2.83</v>
      </c>
      <c r="E46" s="7">
        <v>1</v>
      </c>
      <c r="F46" s="7">
        <v>20.76</v>
      </c>
      <c r="G46" s="7">
        <v>100.3</v>
      </c>
      <c r="H46" s="7">
        <v>0.09</v>
      </c>
      <c r="I46" s="7">
        <v>0.09</v>
      </c>
      <c r="J46" s="7">
        <v>0.25</v>
      </c>
      <c r="K46" s="7">
        <v>124.6</v>
      </c>
      <c r="L46" s="7">
        <v>0.05</v>
      </c>
    </row>
    <row r="47" spans="1:12" x14ac:dyDescent="0.25">
      <c r="A47" s="6">
        <v>204</v>
      </c>
      <c r="B47" s="6" t="s">
        <v>48</v>
      </c>
      <c r="C47" s="7">
        <v>180</v>
      </c>
      <c r="D47" s="7">
        <v>5.36</v>
      </c>
      <c r="E47" s="7">
        <v>5.0599999999999996</v>
      </c>
      <c r="F47" s="7">
        <v>27.1</v>
      </c>
      <c r="G47" s="7">
        <v>281</v>
      </c>
      <c r="H47" s="7">
        <v>0.09</v>
      </c>
      <c r="I47" s="7">
        <v>0.1</v>
      </c>
      <c r="J47" s="7">
        <v>0.02</v>
      </c>
      <c r="K47" s="7">
        <v>150.19999999999999</v>
      </c>
      <c r="L47" s="7">
        <v>0.05</v>
      </c>
    </row>
    <row r="48" spans="1:12" ht="30" x14ac:dyDescent="0.25">
      <c r="A48" s="6">
        <v>182</v>
      </c>
      <c r="B48" s="6" t="s">
        <v>49</v>
      </c>
      <c r="C48" s="7">
        <v>80</v>
      </c>
      <c r="D48" s="7">
        <v>12.64</v>
      </c>
      <c r="E48" s="7">
        <v>9.49</v>
      </c>
      <c r="F48" s="7">
        <v>6.47</v>
      </c>
      <c r="G48" s="7">
        <v>134.97999999999999</v>
      </c>
      <c r="H48" s="7">
        <v>0.05</v>
      </c>
      <c r="I48" s="7">
        <v>0.12</v>
      </c>
      <c r="J48" s="7">
        <v>0.01</v>
      </c>
      <c r="K48" s="7">
        <v>9.0299999999999994</v>
      </c>
      <c r="L48" s="7">
        <v>0.09</v>
      </c>
    </row>
    <row r="49" spans="1:12" x14ac:dyDescent="0.25">
      <c r="A49" s="6">
        <v>255</v>
      </c>
      <c r="B49" s="6" t="s">
        <v>50</v>
      </c>
      <c r="C49" s="6">
        <v>200</v>
      </c>
      <c r="D49" s="6">
        <v>0.56000000000000005</v>
      </c>
      <c r="E49" s="6">
        <v>0</v>
      </c>
      <c r="F49" s="6">
        <v>27.89</v>
      </c>
      <c r="G49" s="6">
        <v>113.79</v>
      </c>
      <c r="H49" s="6">
        <v>0.16</v>
      </c>
      <c r="I49" s="6">
        <v>0</v>
      </c>
      <c r="J49" s="6">
        <v>0.82</v>
      </c>
      <c r="K49" s="6">
        <v>19.5</v>
      </c>
      <c r="L49" s="6">
        <v>0.54</v>
      </c>
    </row>
    <row r="50" spans="1:12" x14ac:dyDescent="0.25">
      <c r="A50" s="6"/>
      <c r="B50" s="6" t="s">
        <v>40</v>
      </c>
      <c r="C50" s="6">
        <v>40</v>
      </c>
      <c r="D50" s="6">
        <v>3.08</v>
      </c>
      <c r="E50" s="6">
        <v>0.56000000000000005</v>
      </c>
      <c r="F50" s="6">
        <v>15.08</v>
      </c>
      <c r="G50" s="6">
        <v>80.400000000000006</v>
      </c>
      <c r="H50" s="6">
        <v>0</v>
      </c>
      <c r="I50" s="6">
        <v>0.08</v>
      </c>
      <c r="J50" s="6">
        <v>14.5</v>
      </c>
      <c r="K50" s="6">
        <v>13.2</v>
      </c>
      <c r="L50" s="6">
        <v>1.8</v>
      </c>
    </row>
    <row r="51" spans="1:1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6"/>
      <c r="B52" s="9" t="s">
        <v>32</v>
      </c>
      <c r="C52" s="9"/>
      <c r="D52" s="9">
        <f t="shared" ref="D52:L52" si="7">SUM(D45:D51)</f>
        <v>25.72</v>
      </c>
      <c r="E52" s="9">
        <f t="shared" si="7"/>
        <v>26.91</v>
      </c>
      <c r="F52" s="9">
        <f t="shared" si="7"/>
        <v>105.06</v>
      </c>
      <c r="G52" s="9">
        <f t="shared" si="7"/>
        <v>811.91</v>
      </c>
      <c r="H52" s="9">
        <f t="shared" si="7"/>
        <v>0.42000000000000004</v>
      </c>
      <c r="I52" s="9">
        <f t="shared" si="7"/>
        <v>0.42</v>
      </c>
      <c r="J52" s="9">
        <f t="shared" si="7"/>
        <v>19.7</v>
      </c>
      <c r="K52" s="9">
        <f t="shared" si="7"/>
        <v>346.87999999999994</v>
      </c>
      <c r="L52" s="9">
        <f t="shared" si="7"/>
        <v>3.6000000000000005</v>
      </c>
    </row>
    <row r="53" spans="1:12" x14ac:dyDescent="0.25">
      <c r="A53" s="10" t="s">
        <v>41</v>
      </c>
      <c r="B53" s="11" t="s">
        <v>34</v>
      </c>
      <c r="C53" s="15"/>
      <c r="D53" s="16">
        <f t="shared" ref="D53:L53" si="8">D52*100/D14</f>
        <v>33.402597402597401</v>
      </c>
      <c r="E53" s="16">
        <f t="shared" si="8"/>
        <v>34.063291139240505</v>
      </c>
      <c r="F53" s="16">
        <f t="shared" si="8"/>
        <v>31.361194029850747</v>
      </c>
      <c r="G53" s="16">
        <f t="shared" si="8"/>
        <v>34.549361702127662</v>
      </c>
      <c r="H53" s="16">
        <f t="shared" si="8"/>
        <v>35.000000000000007</v>
      </c>
      <c r="I53" s="16">
        <f t="shared" si="8"/>
        <v>30.000000000000004</v>
      </c>
      <c r="J53" s="16">
        <f t="shared" si="8"/>
        <v>32.833333333333336</v>
      </c>
      <c r="K53" s="16">
        <f t="shared" si="8"/>
        <v>31.534545454545448</v>
      </c>
      <c r="L53" s="16">
        <f t="shared" si="8"/>
        <v>30.000000000000004</v>
      </c>
    </row>
    <row r="54" spans="1:12" x14ac:dyDescent="0.25">
      <c r="A54" s="13"/>
      <c r="B54" s="9" t="s">
        <v>42</v>
      </c>
      <c r="C54" s="9"/>
      <c r="D54" s="9">
        <f t="shared" ref="D54:L54" si="9">D52+D42</f>
        <v>41.599999999999994</v>
      </c>
      <c r="E54" s="9">
        <f t="shared" si="9"/>
        <v>45.56</v>
      </c>
      <c r="F54" s="9">
        <f t="shared" si="9"/>
        <v>180.31</v>
      </c>
      <c r="G54" s="9">
        <f t="shared" si="9"/>
        <v>1389.5700000000002</v>
      </c>
      <c r="H54" s="9">
        <f t="shared" si="9"/>
        <v>0.77</v>
      </c>
      <c r="I54" s="9">
        <f t="shared" si="9"/>
        <v>0.73</v>
      </c>
      <c r="J54" s="9">
        <f t="shared" si="9"/>
        <v>21.4</v>
      </c>
      <c r="K54" s="9">
        <f t="shared" si="9"/>
        <v>575.81999999999994</v>
      </c>
      <c r="L54" s="9">
        <f t="shared" si="9"/>
        <v>6.75</v>
      </c>
    </row>
    <row r="55" spans="1:12" x14ac:dyDescent="0.25">
      <c r="A55" s="14">
        <v>0.6</v>
      </c>
      <c r="B55" s="11" t="s">
        <v>43</v>
      </c>
      <c r="C55" s="15"/>
      <c r="D55" s="16">
        <f t="shared" ref="D55:L55" si="10">D53+D43</f>
        <v>54.025974025974023</v>
      </c>
      <c r="E55" s="16">
        <f t="shared" si="10"/>
        <v>57.670886075949362</v>
      </c>
      <c r="F55" s="16">
        <f t="shared" si="10"/>
        <v>53.823880597014927</v>
      </c>
      <c r="G55" s="16">
        <f t="shared" si="10"/>
        <v>59.130638297872345</v>
      </c>
      <c r="H55" s="16">
        <f t="shared" si="10"/>
        <v>64.166666666666671</v>
      </c>
      <c r="I55" s="16">
        <f t="shared" si="10"/>
        <v>52.142857142857153</v>
      </c>
      <c r="J55" s="16">
        <f t="shared" si="10"/>
        <v>35.666666666666671</v>
      </c>
      <c r="K55" s="16">
        <f t="shared" si="10"/>
        <v>52.347272727272724</v>
      </c>
      <c r="L55" s="16">
        <f t="shared" si="10"/>
        <v>56.25</v>
      </c>
    </row>
    <row r="56" spans="1:12" x14ac:dyDescent="0.25">
      <c r="A56" s="35" t="s">
        <v>51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7"/>
    </row>
    <row r="57" spans="1:12" x14ac:dyDescent="0.25">
      <c r="A57" s="35" t="s">
        <v>27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7"/>
    </row>
    <row r="58" spans="1:12" ht="30" x14ac:dyDescent="0.25">
      <c r="A58" s="6">
        <v>95</v>
      </c>
      <c r="B58" s="6" t="s">
        <v>52</v>
      </c>
      <c r="C58" s="7">
        <v>200</v>
      </c>
      <c r="D58" s="7">
        <v>5.82</v>
      </c>
      <c r="E58" s="7">
        <v>3.62</v>
      </c>
      <c r="F58" s="7">
        <v>30</v>
      </c>
      <c r="G58" s="7">
        <v>175.87</v>
      </c>
      <c r="H58" s="7">
        <v>0.14000000000000001</v>
      </c>
      <c r="I58" s="7">
        <v>7.0000000000000007E-2</v>
      </c>
      <c r="J58" s="7">
        <v>1.3</v>
      </c>
      <c r="K58" s="7">
        <v>9.49</v>
      </c>
      <c r="L58" s="7">
        <v>1.03</v>
      </c>
    </row>
    <row r="59" spans="1:12" x14ac:dyDescent="0.25">
      <c r="A59" s="17">
        <v>401</v>
      </c>
      <c r="B59" s="17" t="s">
        <v>53</v>
      </c>
      <c r="C59" s="17">
        <v>200</v>
      </c>
      <c r="D59" s="17">
        <v>5.8</v>
      </c>
      <c r="E59" s="17">
        <v>0.1</v>
      </c>
      <c r="F59" s="17">
        <v>8</v>
      </c>
      <c r="G59" s="17">
        <v>100</v>
      </c>
      <c r="H59" s="17">
        <v>0.1</v>
      </c>
      <c r="I59" s="17">
        <v>0.15</v>
      </c>
      <c r="J59" s="17">
        <v>11.3</v>
      </c>
      <c r="K59" s="17">
        <v>240</v>
      </c>
      <c r="L59" s="17">
        <v>0.2</v>
      </c>
    </row>
    <row r="60" spans="1:12" x14ac:dyDescent="0.25">
      <c r="A60" s="6"/>
      <c r="B60" s="6" t="s">
        <v>30</v>
      </c>
      <c r="C60" s="7">
        <v>40</v>
      </c>
      <c r="D60" s="7">
        <v>3.16</v>
      </c>
      <c r="E60" s="7">
        <v>0.4</v>
      </c>
      <c r="F60" s="7">
        <v>19.32</v>
      </c>
      <c r="G60" s="7">
        <v>94</v>
      </c>
      <c r="H60" s="7">
        <v>0</v>
      </c>
      <c r="I60" s="7">
        <v>0.06</v>
      </c>
      <c r="J60" s="7">
        <v>0</v>
      </c>
      <c r="K60" s="7">
        <v>9.1999999999999993</v>
      </c>
      <c r="L60" s="7">
        <v>0.8</v>
      </c>
    </row>
    <row r="61" spans="1:12" x14ac:dyDescent="0.25">
      <c r="A61" s="7">
        <v>344</v>
      </c>
      <c r="B61" s="7" t="s">
        <v>54</v>
      </c>
      <c r="C61" s="18">
        <v>35</v>
      </c>
      <c r="D61" s="7">
        <v>1.7</v>
      </c>
      <c r="E61" s="7">
        <v>15.1</v>
      </c>
      <c r="F61" s="7">
        <v>10.26</v>
      </c>
      <c r="G61" s="7">
        <v>183.6</v>
      </c>
      <c r="H61" s="7">
        <v>0.05</v>
      </c>
      <c r="I61" s="7">
        <v>0.03</v>
      </c>
      <c r="J61" s="7">
        <v>2.2999999999999998</v>
      </c>
      <c r="K61" s="7">
        <v>9.3000000000000007</v>
      </c>
      <c r="L61" s="7">
        <v>0.62</v>
      </c>
    </row>
    <row r="62" spans="1:12" x14ac:dyDescent="0.25">
      <c r="A62" s="7"/>
      <c r="B62" s="7"/>
      <c r="C62" s="19"/>
      <c r="D62" s="7"/>
      <c r="E62" s="7"/>
      <c r="F62" s="7"/>
      <c r="G62" s="7"/>
      <c r="H62" s="7"/>
      <c r="I62" s="7"/>
      <c r="J62" s="7"/>
      <c r="K62" s="7"/>
      <c r="L62" s="7"/>
    </row>
    <row r="63" spans="1:12" x14ac:dyDescent="0.25">
      <c r="A63" s="6"/>
      <c r="B63" s="9" t="s">
        <v>32</v>
      </c>
      <c r="C63" s="20"/>
      <c r="D63" s="20">
        <f t="shared" ref="D63:L63" si="11">SUM(D58:D62)</f>
        <v>16.48</v>
      </c>
      <c r="E63" s="20">
        <f t="shared" si="11"/>
        <v>19.22</v>
      </c>
      <c r="F63" s="20">
        <f t="shared" si="11"/>
        <v>67.58</v>
      </c>
      <c r="G63" s="20">
        <f t="shared" si="11"/>
        <v>553.47</v>
      </c>
      <c r="H63" s="20">
        <f t="shared" si="11"/>
        <v>0.29000000000000004</v>
      </c>
      <c r="I63" s="20">
        <f t="shared" si="11"/>
        <v>0.31000000000000005</v>
      </c>
      <c r="J63" s="20">
        <f t="shared" si="11"/>
        <v>14.900000000000002</v>
      </c>
      <c r="K63" s="20">
        <f t="shared" si="11"/>
        <v>267.99</v>
      </c>
      <c r="L63" s="20">
        <f t="shared" si="11"/>
        <v>2.6500000000000004</v>
      </c>
    </row>
    <row r="64" spans="1:12" x14ac:dyDescent="0.25">
      <c r="A64" s="10" t="s">
        <v>33</v>
      </c>
      <c r="B64" s="11" t="s">
        <v>34</v>
      </c>
      <c r="C64" s="21"/>
      <c r="D64" s="22">
        <f t="shared" ref="D64:L64" si="12">D63*100/D14</f>
        <v>21.402597402597401</v>
      </c>
      <c r="E64" s="22">
        <f t="shared" si="12"/>
        <v>24.329113924050635</v>
      </c>
      <c r="F64" s="22">
        <f t="shared" si="12"/>
        <v>20.173134328358209</v>
      </c>
      <c r="G64" s="22">
        <f t="shared" si="12"/>
        <v>23.55191489361702</v>
      </c>
      <c r="H64" s="22">
        <f t="shared" si="12"/>
        <v>24.166666666666671</v>
      </c>
      <c r="I64" s="22">
        <f t="shared" si="12"/>
        <v>22.142857142857149</v>
      </c>
      <c r="J64" s="22">
        <f t="shared" si="12"/>
        <v>24.833333333333336</v>
      </c>
      <c r="K64" s="22">
        <f t="shared" si="12"/>
        <v>24.362727272727273</v>
      </c>
      <c r="L64" s="22">
        <f t="shared" si="12"/>
        <v>22.083333333333339</v>
      </c>
    </row>
    <row r="65" spans="1:12" x14ac:dyDescent="0.25">
      <c r="A65" s="38" t="s">
        <v>35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40"/>
    </row>
    <row r="66" spans="1:12" ht="30" x14ac:dyDescent="0.25">
      <c r="A66" s="6" t="s">
        <v>55</v>
      </c>
      <c r="B66" s="6" t="s">
        <v>56</v>
      </c>
      <c r="C66" s="7">
        <v>80</v>
      </c>
      <c r="D66" s="7">
        <v>9.01</v>
      </c>
      <c r="E66" s="7">
        <v>10.9</v>
      </c>
      <c r="F66" s="7">
        <v>2.9</v>
      </c>
      <c r="G66" s="7">
        <v>181.84</v>
      </c>
      <c r="H66" s="7">
        <v>0.03</v>
      </c>
      <c r="I66" s="7">
        <v>0.17</v>
      </c>
      <c r="J66" s="7">
        <v>0.26</v>
      </c>
      <c r="K66" s="7">
        <v>74.2</v>
      </c>
      <c r="L66" s="7">
        <v>0.06</v>
      </c>
    </row>
    <row r="67" spans="1:12" x14ac:dyDescent="0.25">
      <c r="A67" s="6">
        <v>34</v>
      </c>
      <c r="B67" s="6" t="s">
        <v>57</v>
      </c>
      <c r="C67" s="6">
        <v>200</v>
      </c>
      <c r="D67" s="6">
        <v>1.03</v>
      </c>
      <c r="E67" s="6">
        <v>0.3</v>
      </c>
      <c r="F67" s="6">
        <v>32.380000000000003</v>
      </c>
      <c r="G67" s="6">
        <v>149.6</v>
      </c>
      <c r="H67" s="6">
        <v>0.1</v>
      </c>
      <c r="I67" s="6">
        <v>0.05</v>
      </c>
      <c r="J67" s="6">
        <v>1.55</v>
      </c>
      <c r="K67" s="6">
        <v>126.3</v>
      </c>
      <c r="L67" s="6">
        <v>0.97</v>
      </c>
    </row>
    <row r="68" spans="1:12" x14ac:dyDescent="0.25">
      <c r="A68" s="6">
        <v>83</v>
      </c>
      <c r="B68" s="6" t="s">
        <v>58</v>
      </c>
      <c r="C68" s="7">
        <v>180</v>
      </c>
      <c r="D68" s="7">
        <v>0.7</v>
      </c>
      <c r="E68" s="7">
        <v>10.199999999999999</v>
      </c>
      <c r="F68" s="7">
        <v>24</v>
      </c>
      <c r="G68" s="7">
        <v>238.99</v>
      </c>
      <c r="H68" s="7">
        <v>0.12</v>
      </c>
      <c r="I68" s="7">
        <v>0.16</v>
      </c>
      <c r="J68" s="7">
        <v>2.2999999999999998</v>
      </c>
      <c r="K68" s="7">
        <v>128.47999999999999</v>
      </c>
      <c r="L68" s="7">
        <v>1.42</v>
      </c>
    </row>
    <row r="69" spans="1:12" x14ac:dyDescent="0.25">
      <c r="A69" s="6">
        <v>75</v>
      </c>
      <c r="B69" s="6" t="s">
        <v>59</v>
      </c>
      <c r="C69" s="6">
        <v>80</v>
      </c>
      <c r="D69" s="6">
        <v>12.3</v>
      </c>
      <c r="E69" s="6">
        <v>5.5</v>
      </c>
      <c r="F69" s="6">
        <v>15.3</v>
      </c>
      <c r="G69" s="6">
        <v>120</v>
      </c>
      <c r="H69" s="6">
        <v>0.15</v>
      </c>
      <c r="I69" s="6">
        <v>0.01</v>
      </c>
      <c r="J69" s="6">
        <v>0.9</v>
      </c>
      <c r="K69" s="6">
        <v>28.1</v>
      </c>
      <c r="L69" s="6">
        <v>0.4</v>
      </c>
    </row>
    <row r="70" spans="1:12" x14ac:dyDescent="0.25">
      <c r="A70" s="6">
        <v>247</v>
      </c>
      <c r="B70" s="6" t="s">
        <v>116</v>
      </c>
      <c r="C70" s="6">
        <v>200</v>
      </c>
      <c r="D70" s="6">
        <v>0.12</v>
      </c>
      <c r="E70" s="6">
        <v>0</v>
      </c>
      <c r="F70" s="6">
        <v>12.04</v>
      </c>
      <c r="G70" s="6">
        <v>48.64</v>
      </c>
      <c r="H70" s="6">
        <v>0.09</v>
      </c>
      <c r="I70" s="6">
        <v>0</v>
      </c>
      <c r="J70" s="6">
        <v>0</v>
      </c>
      <c r="K70" s="6">
        <v>4.54</v>
      </c>
      <c r="L70" s="6">
        <v>0.75</v>
      </c>
    </row>
    <row r="71" spans="1:12" x14ac:dyDescent="0.25">
      <c r="A71" s="6"/>
      <c r="B71" s="6" t="s">
        <v>40</v>
      </c>
      <c r="C71" s="6">
        <v>40</v>
      </c>
      <c r="D71" s="6">
        <v>3.08</v>
      </c>
      <c r="E71" s="6">
        <v>0.56000000000000005</v>
      </c>
      <c r="F71" s="6">
        <v>15.08</v>
      </c>
      <c r="G71" s="6">
        <v>80.400000000000006</v>
      </c>
      <c r="H71" s="6">
        <v>0</v>
      </c>
      <c r="I71" s="6">
        <v>0.08</v>
      </c>
      <c r="J71" s="6">
        <v>14.5</v>
      </c>
      <c r="K71" s="6">
        <v>13.2</v>
      </c>
      <c r="L71" s="6">
        <v>0.8</v>
      </c>
    </row>
    <row r="72" spans="1:1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6"/>
      <c r="B73" s="9" t="s">
        <v>32</v>
      </c>
      <c r="C73" s="9"/>
      <c r="D73" s="9">
        <f t="shared" ref="D73:L73" si="13">SUM(D66:D72)</f>
        <v>26.240000000000002</v>
      </c>
      <c r="E73" s="9">
        <f t="shared" si="13"/>
        <v>27.459999999999997</v>
      </c>
      <c r="F73" s="9">
        <f t="shared" si="13"/>
        <v>101.7</v>
      </c>
      <c r="G73" s="9">
        <f t="shared" si="13"/>
        <v>819.47</v>
      </c>
      <c r="H73" s="9">
        <f t="shared" si="13"/>
        <v>0.49</v>
      </c>
      <c r="I73" s="9">
        <f t="shared" si="13"/>
        <v>0.47000000000000003</v>
      </c>
      <c r="J73" s="9">
        <f t="shared" si="13"/>
        <v>19.509999999999998</v>
      </c>
      <c r="K73" s="9">
        <f t="shared" si="13"/>
        <v>374.82000000000005</v>
      </c>
      <c r="L73" s="9">
        <f t="shared" si="13"/>
        <v>4.4000000000000004</v>
      </c>
    </row>
    <row r="74" spans="1:12" x14ac:dyDescent="0.25">
      <c r="A74" s="10" t="s">
        <v>41</v>
      </c>
      <c r="B74" s="11" t="s">
        <v>34</v>
      </c>
      <c r="C74" s="15"/>
      <c r="D74" s="16">
        <f t="shared" ref="D74:L74" si="14">D73*100/D14</f>
        <v>34.077922077922075</v>
      </c>
      <c r="E74" s="16">
        <f t="shared" si="14"/>
        <v>34.759493670886073</v>
      </c>
      <c r="F74" s="16">
        <f t="shared" si="14"/>
        <v>30.35820895522388</v>
      </c>
      <c r="G74" s="16">
        <f t="shared" si="14"/>
        <v>34.871063829787232</v>
      </c>
      <c r="H74" s="16">
        <f t="shared" si="14"/>
        <v>40.833333333333336</v>
      </c>
      <c r="I74" s="16">
        <f t="shared" si="14"/>
        <v>33.571428571428577</v>
      </c>
      <c r="J74" s="16">
        <f t="shared" si="14"/>
        <v>32.516666666666666</v>
      </c>
      <c r="K74" s="16">
        <f t="shared" si="14"/>
        <v>34.074545454545458</v>
      </c>
      <c r="L74" s="16">
        <f t="shared" si="14"/>
        <v>36.666666666666671</v>
      </c>
    </row>
    <row r="75" spans="1:12" x14ac:dyDescent="0.25">
      <c r="A75" s="13"/>
      <c r="B75" s="9" t="s">
        <v>42</v>
      </c>
      <c r="C75" s="9"/>
      <c r="D75" s="9">
        <f>SUM(D63+D73)</f>
        <v>42.72</v>
      </c>
      <c r="E75" s="9">
        <f>SUM(E63+E73)</f>
        <v>46.679999999999993</v>
      </c>
      <c r="F75" s="9">
        <f>SUM(F63+F73)</f>
        <v>169.28</v>
      </c>
      <c r="G75" s="9">
        <f>SUM(G63+G73)</f>
        <v>1372.94</v>
      </c>
      <c r="H75" s="9">
        <f>SUM(H63+H73)</f>
        <v>0.78</v>
      </c>
      <c r="I75" s="9">
        <v>0.64</v>
      </c>
      <c r="J75" s="9">
        <f>SUM(J63+J73)</f>
        <v>34.409999999999997</v>
      </c>
      <c r="K75" s="9">
        <f>SUM(K63+K73)</f>
        <v>642.81000000000006</v>
      </c>
      <c r="L75" s="9">
        <f>SUM(L63+L73)</f>
        <v>7.0500000000000007</v>
      </c>
    </row>
    <row r="76" spans="1:12" x14ac:dyDescent="0.25">
      <c r="A76" s="14">
        <v>0.6</v>
      </c>
      <c r="B76" s="11" t="s">
        <v>43</v>
      </c>
      <c r="C76" s="15"/>
      <c r="D76" s="16">
        <f t="shared" ref="D76:L76" si="15">D75*100/D14</f>
        <v>55.480519480519483</v>
      </c>
      <c r="E76" s="16">
        <f t="shared" si="15"/>
        <v>59.088607594936697</v>
      </c>
      <c r="F76" s="16">
        <f t="shared" si="15"/>
        <v>50.531343283582089</v>
      </c>
      <c r="G76" s="16">
        <f t="shared" si="15"/>
        <v>58.422978723404256</v>
      </c>
      <c r="H76" s="16">
        <f t="shared" si="15"/>
        <v>65</v>
      </c>
      <c r="I76" s="16">
        <f t="shared" si="15"/>
        <v>45.714285714285715</v>
      </c>
      <c r="J76" s="16">
        <f t="shared" si="15"/>
        <v>57.349999999999994</v>
      </c>
      <c r="K76" s="16">
        <f t="shared" si="15"/>
        <v>58.437272727272735</v>
      </c>
      <c r="L76" s="16">
        <f t="shared" si="15"/>
        <v>58.750000000000007</v>
      </c>
    </row>
    <row r="77" spans="1:12" x14ac:dyDescent="0.25">
      <c r="A77" s="35" t="s">
        <v>60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7"/>
    </row>
    <row r="78" spans="1:12" x14ac:dyDescent="0.25">
      <c r="A78" s="35" t="s">
        <v>27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7"/>
    </row>
    <row r="79" spans="1:12" x14ac:dyDescent="0.25">
      <c r="A79" s="6">
        <v>105</v>
      </c>
      <c r="B79" s="6" t="s">
        <v>61</v>
      </c>
      <c r="C79" s="6">
        <v>200</v>
      </c>
      <c r="D79" s="6">
        <v>5.12</v>
      </c>
      <c r="E79" s="6">
        <v>6.62</v>
      </c>
      <c r="F79" s="6">
        <v>30.21</v>
      </c>
      <c r="G79" s="6">
        <v>110.13</v>
      </c>
      <c r="H79" s="6">
        <v>0.2</v>
      </c>
      <c r="I79" s="6">
        <v>0.14000000000000001</v>
      </c>
      <c r="J79" s="6">
        <v>0.22</v>
      </c>
      <c r="K79" s="6">
        <v>122.12</v>
      </c>
      <c r="L79" s="6">
        <v>0.4</v>
      </c>
    </row>
    <row r="80" spans="1:12" x14ac:dyDescent="0.25">
      <c r="A80" s="6">
        <v>242</v>
      </c>
      <c r="B80" s="6" t="s">
        <v>62</v>
      </c>
      <c r="C80" s="6">
        <v>200</v>
      </c>
      <c r="D80" s="6">
        <v>4.9000000000000004</v>
      </c>
      <c r="E80" s="6">
        <v>5</v>
      </c>
      <c r="F80" s="6">
        <v>32.5</v>
      </c>
      <c r="G80" s="6">
        <v>140.19999999999999</v>
      </c>
      <c r="H80" s="6">
        <v>0.04</v>
      </c>
      <c r="I80" s="6">
        <v>0.03</v>
      </c>
      <c r="J80" s="6">
        <v>1.3</v>
      </c>
      <c r="K80" s="6">
        <v>122.6</v>
      </c>
      <c r="L80" s="6">
        <v>0.71</v>
      </c>
    </row>
    <row r="81" spans="1:12" x14ac:dyDescent="0.25">
      <c r="A81" s="6"/>
      <c r="B81" s="6" t="s">
        <v>30</v>
      </c>
      <c r="C81" s="7">
        <v>40</v>
      </c>
      <c r="D81" s="7">
        <v>3.16</v>
      </c>
      <c r="E81" s="7">
        <v>0.4</v>
      </c>
      <c r="F81" s="7">
        <v>19.32</v>
      </c>
      <c r="G81" s="7">
        <v>94</v>
      </c>
      <c r="H81" s="7">
        <v>0</v>
      </c>
      <c r="I81" s="7">
        <v>0.06</v>
      </c>
      <c r="J81" s="7">
        <v>0</v>
      </c>
      <c r="K81" s="7">
        <v>9.1999999999999993</v>
      </c>
      <c r="L81" s="7">
        <v>0.8</v>
      </c>
    </row>
    <row r="82" spans="1:12" x14ac:dyDescent="0.25">
      <c r="A82" s="7"/>
      <c r="B82" s="7" t="s">
        <v>63</v>
      </c>
      <c r="C82" s="8">
        <v>50</v>
      </c>
      <c r="D82" s="8">
        <v>3.7</v>
      </c>
      <c r="E82" s="8">
        <v>5</v>
      </c>
      <c r="F82" s="8">
        <v>1.1000000000000001</v>
      </c>
      <c r="G82" s="8">
        <v>213</v>
      </c>
      <c r="H82" s="8">
        <v>0.06</v>
      </c>
      <c r="I82" s="8">
        <v>0.1</v>
      </c>
      <c r="J82" s="8">
        <v>12.3</v>
      </c>
      <c r="K82" s="8">
        <v>10</v>
      </c>
      <c r="L82" s="8">
        <v>0.75</v>
      </c>
    </row>
    <row r="83" spans="1:1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6"/>
      <c r="B84" s="9" t="s">
        <v>32</v>
      </c>
      <c r="C84" s="9"/>
      <c r="D84" s="9">
        <f t="shared" ref="D84:L84" si="16">SUM(D79:D83)</f>
        <v>16.88</v>
      </c>
      <c r="E84" s="9">
        <f t="shared" si="16"/>
        <v>17.020000000000003</v>
      </c>
      <c r="F84" s="9">
        <f t="shared" si="16"/>
        <v>83.13</v>
      </c>
      <c r="G84" s="9">
        <f t="shared" si="16"/>
        <v>557.32999999999993</v>
      </c>
      <c r="H84" s="9">
        <f t="shared" si="16"/>
        <v>0.30000000000000004</v>
      </c>
      <c r="I84" s="9">
        <f t="shared" si="16"/>
        <v>0.33</v>
      </c>
      <c r="J84" s="9">
        <f t="shared" si="16"/>
        <v>13.82</v>
      </c>
      <c r="K84" s="9">
        <f t="shared" si="16"/>
        <v>263.91999999999996</v>
      </c>
      <c r="L84" s="9">
        <f t="shared" si="16"/>
        <v>2.66</v>
      </c>
    </row>
    <row r="85" spans="1:12" x14ac:dyDescent="0.25">
      <c r="A85" s="10" t="s">
        <v>33</v>
      </c>
      <c r="B85" s="11" t="s">
        <v>34</v>
      </c>
      <c r="C85" s="23"/>
      <c r="D85" s="16">
        <f t="shared" ref="D85:L85" si="17">D84*100/D14</f>
        <v>21.922077922077921</v>
      </c>
      <c r="E85" s="16">
        <f t="shared" si="17"/>
        <v>21.544303797468356</v>
      </c>
      <c r="F85" s="16">
        <f t="shared" si="17"/>
        <v>24.814925373134329</v>
      </c>
      <c r="G85" s="16">
        <f t="shared" si="17"/>
        <v>23.716170212765956</v>
      </c>
      <c r="H85" s="16">
        <f t="shared" si="17"/>
        <v>25.000000000000004</v>
      </c>
      <c r="I85" s="16">
        <f t="shared" si="17"/>
        <v>23.571428571428573</v>
      </c>
      <c r="J85" s="16">
        <f t="shared" si="17"/>
        <v>23.033333333333335</v>
      </c>
      <c r="K85" s="16">
        <f t="shared" si="17"/>
        <v>23.992727272727269</v>
      </c>
      <c r="L85" s="16">
        <f t="shared" si="17"/>
        <v>22.166666666666668</v>
      </c>
    </row>
    <row r="86" spans="1:12" x14ac:dyDescent="0.25">
      <c r="A86" s="35" t="s">
        <v>35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7"/>
    </row>
    <row r="87" spans="1:12" x14ac:dyDescent="0.25">
      <c r="A87" s="6">
        <v>1</v>
      </c>
      <c r="B87" s="6" t="s">
        <v>64</v>
      </c>
      <c r="C87" s="7">
        <v>80</v>
      </c>
      <c r="D87" s="7">
        <v>1.25</v>
      </c>
      <c r="E87" s="7">
        <v>9.25</v>
      </c>
      <c r="F87" s="7">
        <v>7.87</v>
      </c>
      <c r="G87" s="7">
        <v>113.87</v>
      </c>
      <c r="H87" s="7">
        <v>0.22</v>
      </c>
      <c r="I87" s="7">
        <v>0.04</v>
      </c>
      <c r="J87" s="7">
        <v>5.01</v>
      </c>
      <c r="K87" s="7">
        <v>132.51</v>
      </c>
      <c r="L87" s="7">
        <v>0.67</v>
      </c>
    </row>
    <row r="88" spans="1:12" x14ac:dyDescent="0.25">
      <c r="A88" s="6">
        <v>37</v>
      </c>
      <c r="B88" s="6" t="s">
        <v>65</v>
      </c>
      <c r="C88" s="6">
        <v>200</v>
      </c>
      <c r="D88" s="6">
        <v>1.5</v>
      </c>
      <c r="E88" s="6">
        <v>1.59</v>
      </c>
      <c r="F88" s="6">
        <v>23.61</v>
      </c>
      <c r="G88" s="6">
        <v>98.79</v>
      </c>
      <c r="H88" s="6">
        <v>0.05</v>
      </c>
      <c r="I88" s="6">
        <v>7.0000000000000007E-2</v>
      </c>
      <c r="J88" s="6">
        <v>0.82</v>
      </c>
      <c r="K88" s="6">
        <v>170.2</v>
      </c>
      <c r="L88" s="6">
        <v>0.8</v>
      </c>
    </row>
    <row r="89" spans="1:12" x14ac:dyDescent="0.25">
      <c r="A89" s="7">
        <v>216</v>
      </c>
      <c r="B89" s="7" t="s">
        <v>66</v>
      </c>
      <c r="C89" s="7">
        <v>200</v>
      </c>
      <c r="D89" s="7">
        <v>3.26</v>
      </c>
      <c r="E89" s="7">
        <v>5.08</v>
      </c>
      <c r="F89" s="7">
        <v>33.6</v>
      </c>
      <c r="G89" s="7">
        <v>205.94</v>
      </c>
      <c r="H89" s="7">
        <v>0.01</v>
      </c>
      <c r="I89" s="7">
        <v>0.2</v>
      </c>
      <c r="J89" s="7">
        <v>0.2</v>
      </c>
      <c r="K89" s="7">
        <v>0.4</v>
      </c>
      <c r="L89" s="7">
        <v>0.05</v>
      </c>
    </row>
    <row r="90" spans="1:12" ht="30" x14ac:dyDescent="0.25">
      <c r="A90" s="6">
        <v>154</v>
      </c>
      <c r="B90" s="6" t="s">
        <v>67</v>
      </c>
      <c r="C90" s="6">
        <v>140</v>
      </c>
      <c r="D90" s="6">
        <v>14.52</v>
      </c>
      <c r="E90" s="6">
        <v>8.0299999999999994</v>
      </c>
      <c r="F90" s="6">
        <v>8.51</v>
      </c>
      <c r="G90" s="6">
        <v>160.29</v>
      </c>
      <c r="H90" s="6">
        <v>0.04</v>
      </c>
      <c r="I90" s="6">
        <v>0.05</v>
      </c>
      <c r="J90" s="6">
        <v>0.3</v>
      </c>
      <c r="K90" s="6">
        <v>18.329999999999998</v>
      </c>
      <c r="L90" s="6">
        <v>0.44</v>
      </c>
    </row>
    <row r="91" spans="1:12" x14ac:dyDescent="0.25">
      <c r="A91" s="6">
        <v>270</v>
      </c>
      <c r="B91" s="6" t="s">
        <v>39</v>
      </c>
      <c r="C91" s="6">
        <v>200</v>
      </c>
      <c r="D91" s="6">
        <v>0.12</v>
      </c>
      <c r="E91" s="6">
        <v>0</v>
      </c>
      <c r="F91" s="6">
        <v>12.04</v>
      </c>
      <c r="G91" s="6">
        <v>48.64</v>
      </c>
      <c r="H91" s="6">
        <v>0.09</v>
      </c>
      <c r="I91" s="6">
        <v>0</v>
      </c>
      <c r="J91" s="6">
        <v>0</v>
      </c>
      <c r="K91" s="6">
        <v>5.54</v>
      </c>
      <c r="L91" s="6">
        <v>0.75</v>
      </c>
    </row>
    <row r="92" spans="1:12" x14ac:dyDescent="0.25">
      <c r="A92" s="6"/>
      <c r="B92" s="6" t="s">
        <v>40</v>
      </c>
      <c r="C92" s="6">
        <v>40</v>
      </c>
      <c r="D92" s="6">
        <v>3.08</v>
      </c>
      <c r="E92" s="6">
        <v>0.56000000000000005</v>
      </c>
      <c r="F92" s="6">
        <v>15.08</v>
      </c>
      <c r="G92" s="6">
        <v>80.400000000000006</v>
      </c>
      <c r="H92" s="6">
        <v>0</v>
      </c>
      <c r="I92" s="6">
        <v>0.08</v>
      </c>
      <c r="J92" s="6">
        <v>14.5</v>
      </c>
      <c r="K92" s="6">
        <v>13.2</v>
      </c>
      <c r="L92" s="6">
        <v>0.9</v>
      </c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6"/>
      <c r="B94" s="9" t="s">
        <v>68</v>
      </c>
      <c r="C94" s="9"/>
      <c r="D94" s="9">
        <f t="shared" ref="D94:L94" si="18">SUM(D87:D93)</f>
        <v>23.730000000000004</v>
      </c>
      <c r="E94" s="9">
        <f t="shared" si="18"/>
        <v>24.509999999999998</v>
      </c>
      <c r="F94" s="9">
        <f t="shared" si="18"/>
        <v>100.71</v>
      </c>
      <c r="G94" s="9">
        <f t="shared" si="18"/>
        <v>707.93</v>
      </c>
      <c r="H94" s="9">
        <f t="shared" si="18"/>
        <v>0.41000000000000003</v>
      </c>
      <c r="I94" s="9">
        <f t="shared" si="18"/>
        <v>0.44000000000000006</v>
      </c>
      <c r="J94" s="9">
        <f t="shared" si="18"/>
        <v>20.83</v>
      </c>
      <c r="K94" s="9">
        <f t="shared" si="18"/>
        <v>340.17999999999995</v>
      </c>
      <c r="L94" s="9">
        <f t="shared" si="18"/>
        <v>3.61</v>
      </c>
    </row>
    <row r="95" spans="1:12" x14ac:dyDescent="0.25">
      <c r="A95" s="10" t="s">
        <v>41</v>
      </c>
      <c r="B95" s="11" t="s">
        <v>34</v>
      </c>
      <c r="C95" s="15"/>
      <c r="D95" s="16">
        <f t="shared" ref="D95:L95" si="19">D94*100/D14</f>
        <v>30.818181818181824</v>
      </c>
      <c r="E95" s="16">
        <f t="shared" si="19"/>
        <v>31.025316455696203</v>
      </c>
      <c r="F95" s="16">
        <f t="shared" si="19"/>
        <v>30.062686567164178</v>
      </c>
      <c r="G95" s="16">
        <f t="shared" si="19"/>
        <v>30.124680851063829</v>
      </c>
      <c r="H95" s="16">
        <f t="shared" si="19"/>
        <v>34.166666666666671</v>
      </c>
      <c r="I95" s="16">
        <f t="shared" si="19"/>
        <v>31.428571428571434</v>
      </c>
      <c r="J95" s="16">
        <f t="shared" si="19"/>
        <v>34.716666666666669</v>
      </c>
      <c r="K95" s="16">
        <f t="shared" si="19"/>
        <v>30.925454545454539</v>
      </c>
      <c r="L95" s="16">
        <f t="shared" si="19"/>
        <v>30.083333333333332</v>
      </c>
    </row>
    <row r="96" spans="1:12" x14ac:dyDescent="0.25">
      <c r="A96" s="13"/>
      <c r="B96" s="9" t="s">
        <v>42</v>
      </c>
      <c r="C96" s="9"/>
      <c r="D96" s="9">
        <f t="shared" ref="D96:L96" si="20">SUM(D94+D84)</f>
        <v>40.61</v>
      </c>
      <c r="E96" s="9">
        <f t="shared" si="20"/>
        <v>41.53</v>
      </c>
      <c r="F96" s="9">
        <f t="shared" si="20"/>
        <v>183.83999999999997</v>
      </c>
      <c r="G96" s="9">
        <f t="shared" si="20"/>
        <v>1265.2599999999998</v>
      </c>
      <c r="H96" s="9">
        <f t="shared" si="20"/>
        <v>0.71000000000000008</v>
      </c>
      <c r="I96" s="9">
        <f t="shared" si="20"/>
        <v>0.77</v>
      </c>
      <c r="J96" s="9">
        <f t="shared" si="20"/>
        <v>34.65</v>
      </c>
      <c r="K96" s="9">
        <f t="shared" si="20"/>
        <v>604.09999999999991</v>
      </c>
      <c r="L96" s="9">
        <f t="shared" si="20"/>
        <v>6.27</v>
      </c>
    </row>
    <row r="97" spans="1:12" x14ac:dyDescent="0.25">
      <c r="A97" s="14">
        <v>0.6</v>
      </c>
      <c r="B97" s="11" t="s">
        <v>43</v>
      </c>
      <c r="C97" s="24"/>
      <c r="D97" s="25">
        <f>D95+D85</f>
        <v>52.740259740259745</v>
      </c>
      <c r="E97" s="25">
        <f t="shared" ref="E97:L97" si="21">E95+E85</f>
        <v>52.569620253164558</v>
      </c>
      <c r="F97" s="25">
        <f t="shared" si="21"/>
        <v>54.877611940298507</v>
      </c>
      <c r="G97" s="25">
        <f t="shared" si="21"/>
        <v>53.840851063829788</v>
      </c>
      <c r="H97" s="25">
        <f t="shared" si="21"/>
        <v>59.166666666666671</v>
      </c>
      <c r="I97" s="25">
        <f t="shared" si="21"/>
        <v>55.000000000000007</v>
      </c>
      <c r="J97" s="25">
        <f t="shared" si="21"/>
        <v>57.75</v>
      </c>
      <c r="K97" s="25">
        <f t="shared" si="21"/>
        <v>54.918181818181807</v>
      </c>
      <c r="L97" s="25">
        <f t="shared" si="21"/>
        <v>52.25</v>
      </c>
    </row>
    <row r="98" spans="1:12" x14ac:dyDescent="0.25">
      <c r="A98" s="35" t="s">
        <v>69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7"/>
    </row>
    <row r="99" spans="1:12" x14ac:dyDescent="0.25">
      <c r="A99" s="35" t="s">
        <v>27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7"/>
    </row>
    <row r="100" spans="1:12" x14ac:dyDescent="0.25">
      <c r="A100" s="26" t="s">
        <v>70</v>
      </c>
      <c r="B100" s="27" t="s">
        <v>71</v>
      </c>
      <c r="C100" s="17">
        <v>200</v>
      </c>
      <c r="D100" s="17">
        <v>9.2200000000000006</v>
      </c>
      <c r="E100" s="17">
        <v>4.5999999999999996</v>
      </c>
      <c r="F100" s="17">
        <v>29.11</v>
      </c>
      <c r="G100" s="17">
        <v>243.5</v>
      </c>
      <c r="H100" s="17">
        <v>0.2</v>
      </c>
      <c r="I100" s="17">
        <v>0.09</v>
      </c>
      <c r="J100" s="17">
        <v>0.1</v>
      </c>
      <c r="K100" s="17">
        <v>150.6</v>
      </c>
      <c r="L100" s="17">
        <v>0.38</v>
      </c>
    </row>
    <row r="101" spans="1:12" x14ac:dyDescent="0.25">
      <c r="A101" s="7">
        <v>267</v>
      </c>
      <c r="B101" s="6" t="s">
        <v>29</v>
      </c>
      <c r="C101" s="7">
        <v>200</v>
      </c>
      <c r="D101" s="7">
        <v>1.4</v>
      </c>
      <c r="E101" s="7">
        <v>1.6</v>
      </c>
      <c r="F101" s="7">
        <v>17.34</v>
      </c>
      <c r="G101" s="7">
        <v>89.32</v>
      </c>
      <c r="H101" s="7">
        <v>0</v>
      </c>
      <c r="I101" s="7">
        <v>0.1</v>
      </c>
      <c r="J101" s="7">
        <v>0.6</v>
      </c>
      <c r="K101" s="7">
        <v>5.26</v>
      </c>
      <c r="L101" s="7">
        <v>0.09</v>
      </c>
    </row>
    <row r="102" spans="1:12" x14ac:dyDescent="0.25">
      <c r="A102" s="6"/>
      <c r="B102" s="6" t="s">
        <v>40</v>
      </c>
      <c r="C102" s="6">
        <v>40</v>
      </c>
      <c r="D102" s="6">
        <v>2.0099999999999998</v>
      </c>
      <c r="E102" s="6">
        <v>0.56000000000000005</v>
      </c>
      <c r="F102" s="6">
        <v>15.08</v>
      </c>
      <c r="G102" s="6">
        <v>80.400000000000006</v>
      </c>
      <c r="H102" s="6">
        <v>0</v>
      </c>
      <c r="I102" s="6">
        <v>0.01</v>
      </c>
      <c r="J102" s="6">
        <v>12.3</v>
      </c>
      <c r="K102" s="6">
        <v>3.21</v>
      </c>
      <c r="L102" s="6">
        <v>0.8</v>
      </c>
    </row>
    <row r="103" spans="1:12" x14ac:dyDescent="0.25">
      <c r="A103" s="7">
        <v>342</v>
      </c>
      <c r="B103" s="7" t="s">
        <v>72</v>
      </c>
      <c r="C103" s="18">
        <v>50</v>
      </c>
      <c r="D103" s="7">
        <v>5.01</v>
      </c>
      <c r="E103" s="7">
        <v>11.44</v>
      </c>
      <c r="F103" s="7">
        <v>10.8</v>
      </c>
      <c r="G103" s="7">
        <v>174.57</v>
      </c>
      <c r="H103" s="7">
        <v>0.09</v>
      </c>
      <c r="I103" s="7">
        <v>0.08</v>
      </c>
      <c r="J103" s="7">
        <v>2.02</v>
      </c>
      <c r="K103" s="7">
        <v>98.6</v>
      </c>
      <c r="L103" s="7">
        <v>1.43</v>
      </c>
    </row>
    <row r="104" spans="1:12" x14ac:dyDescent="0.25">
      <c r="A104" s="7"/>
      <c r="B104" s="7"/>
      <c r="C104" s="18"/>
      <c r="D104" s="7"/>
      <c r="E104" s="7"/>
      <c r="F104" s="7"/>
      <c r="G104" s="7"/>
      <c r="H104" s="7"/>
      <c r="I104" s="7"/>
      <c r="J104" s="7"/>
      <c r="K104" s="7"/>
      <c r="L104" s="7"/>
    </row>
    <row r="105" spans="1:12" x14ac:dyDescent="0.25">
      <c r="A105" s="6"/>
      <c r="B105" s="9" t="s">
        <v>32</v>
      </c>
      <c r="C105" s="9"/>
      <c r="D105" s="9">
        <f t="shared" ref="D105:L105" si="22">SUM(D100:D104)</f>
        <v>17.64</v>
      </c>
      <c r="E105" s="9">
        <f t="shared" si="22"/>
        <v>18.2</v>
      </c>
      <c r="F105" s="9">
        <f t="shared" si="22"/>
        <v>72.33</v>
      </c>
      <c r="G105" s="9">
        <f t="shared" si="22"/>
        <v>587.79</v>
      </c>
      <c r="H105" s="9">
        <f t="shared" si="22"/>
        <v>0.29000000000000004</v>
      </c>
      <c r="I105" s="9">
        <f t="shared" si="22"/>
        <v>0.28000000000000003</v>
      </c>
      <c r="J105" s="9">
        <f t="shared" si="22"/>
        <v>15.02</v>
      </c>
      <c r="K105" s="9">
        <f t="shared" si="22"/>
        <v>257.66999999999996</v>
      </c>
      <c r="L105" s="9">
        <f t="shared" si="22"/>
        <v>2.7</v>
      </c>
    </row>
    <row r="106" spans="1:12" x14ac:dyDescent="0.25">
      <c r="A106" s="10" t="s">
        <v>33</v>
      </c>
      <c r="B106" s="11" t="s">
        <v>34</v>
      </c>
      <c r="C106" s="21"/>
      <c r="D106" s="22">
        <f t="shared" ref="D106:L106" si="23">D105*100/D14</f>
        <v>22.90909090909091</v>
      </c>
      <c r="E106" s="22">
        <f t="shared" si="23"/>
        <v>23.037974683544302</v>
      </c>
      <c r="F106" s="22">
        <f t="shared" si="23"/>
        <v>21.591044776119404</v>
      </c>
      <c r="G106" s="22">
        <f t="shared" si="23"/>
        <v>25.012340425531914</v>
      </c>
      <c r="H106" s="22">
        <f t="shared" si="23"/>
        <v>24.166666666666671</v>
      </c>
      <c r="I106" s="22">
        <f t="shared" si="23"/>
        <v>20.000000000000004</v>
      </c>
      <c r="J106" s="22">
        <f t="shared" si="23"/>
        <v>25.033333333333335</v>
      </c>
      <c r="K106" s="22">
        <f t="shared" si="23"/>
        <v>23.424545454545452</v>
      </c>
      <c r="L106" s="22">
        <f t="shared" si="23"/>
        <v>22.5</v>
      </c>
    </row>
    <row r="107" spans="1:12" x14ac:dyDescent="0.25">
      <c r="A107" s="35" t="s">
        <v>35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7"/>
    </row>
    <row r="108" spans="1:12" ht="30" x14ac:dyDescent="0.25">
      <c r="A108" s="6">
        <v>7</v>
      </c>
      <c r="B108" s="6" t="s">
        <v>73</v>
      </c>
      <c r="C108" s="6">
        <v>80</v>
      </c>
      <c r="D108" s="6">
        <v>0.8</v>
      </c>
      <c r="E108" s="6">
        <v>0</v>
      </c>
      <c r="F108" s="6">
        <v>22</v>
      </c>
      <c r="G108" s="6">
        <v>19</v>
      </c>
      <c r="H108" s="6">
        <v>0.01</v>
      </c>
      <c r="I108" s="6">
        <v>0.02</v>
      </c>
      <c r="J108" s="6">
        <v>0.4</v>
      </c>
      <c r="K108" s="6">
        <v>46.5</v>
      </c>
      <c r="L108" s="6">
        <v>0.56000000000000005</v>
      </c>
    </row>
    <row r="109" spans="1:12" x14ac:dyDescent="0.25">
      <c r="A109" s="6">
        <v>43</v>
      </c>
      <c r="B109" s="6" t="s">
        <v>74</v>
      </c>
      <c r="C109" s="6">
        <v>200</v>
      </c>
      <c r="D109" s="6">
        <v>2.31</v>
      </c>
      <c r="E109" s="6">
        <v>2.54</v>
      </c>
      <c r="F109" s="6">
        <v>15.43</v>
      </c>
      <c r="G109" s="6">
        <v>140.59</v>
      </c>
      <c r="H109" s="6">
        <v>0.09</v>
      </c>
      <c r="I109" s="6">
        <v>0.14000000000000001</v>
      </c>
      <c r="J109" s="6">
        <v>1.67</v>
      </c>
      <c r="K109" s="6">
        <v>98.2</v>
      </c>
      <c r="L109" s="6">
        <v>0.03</v>
      </c>
    </row>
    <row r="110" spans="1:12" x14ac:dyDescent="0.25">
      <c r="A110" s="6">
        <v>202</v>
      </c>
      <c r="B110" s="6" t="s">
        <v>75</v>
      </c>
      <c r="C110" s="28">
        <v>180</v>
      </c>
      <c r="D110" s="28">
        <v>9.01</v>
      </c>
      <c r="E110" s="28">
        <v>5.01</v>
      </c>
      <c r="F110" s="28">
        <v>25.64</v>
      </c>
      <c r="G110" s="28">
        <v>135.27000000000001</v>
      </c>
      <c r="H110" s="28">
        <v>0.03</v>
      </c>
      <c r="I110" s="28">
        <v>0.15</v>
      </c>
      <c r="J110" s="28">
        <v>0</v>
      </c>
      <c r="K110" s="28">
        <v>56.1</v>
      </c>
      <c r="L110" s="28">
        <v>0.36</v>
      </c>
    </row>
    <row r="111" spans="1:12" x14ac:dyDescent="0.25">
      <c r="A111" s="6">
        <v>185</v>
      </c>
      <c r="B111" s="6" t="s">
        <v>118</v>
      </c>
      <c r="C111" s="6">
        <v>80</v>
      </c>
      <c r="D111" s="7">
        <v>8.27</v>
      </c>
      <c r="E111" s="7">
        <v>15.02</v>
      </c>
      <c r="F111" s="7">
        <v>0.86</v>
      </c>
      <c r="G111" s="7">
        <v>224.65</v>
      </c>
      <c r="H111" s="7">
        <v>0.23</v>
      </c>
      <c r="I111" s="7">
        <v>0.03</v>
      </c>
      <c r="J111" s="7">
        <v>3.5</v>
      </c>
      <c r="K111" s="7">
        <v>55.6</v>
      </c>
      <c r="L111" s="7">
        <v>1</v>
      </c>
    </row>
    <row r="112" spans="1:12" x14ac:dyDescent="0.25">
      <c r="A112" s="6" t="s">
        <v>76</v>
      </c>
      <c r="B112" s="6" t="s">
        <v>77</v>
      </c>
      <c r="C112" s="6">
        <v>200</v>
      </c>
      <c r="D112" s="6">
        <v>2.7</v>
      </c>
      <c r="E112" s="6">
        <v>2.8</v>
      </c>
      <c r="F112" s="6">
        <v>22.4</v>
      </c>
      <c r="G112" s="6">
        <v>153</v>
      </c>
      <c r="H112" s="6">
        <v>0.02</v>
      </c>
      <c r="I112" s="6">
        <v>0.02</v>
      </c>
      <c r="J112" s="6">
        <v>0.65</v>
      </c>
      <c r="K112" s="6">
        <v>64.400000000000006</v>
      </c>
      <c r="L112" s="6">
        <v>0.33</v>
      </c>
    </row>
    <row r="113" spans="1:12" x14ac:dyDescent="0.25">
      <c r="A113" s="6"/>
      <c r="B113" s="6" t="s">
        <v>40</v>
      </c>
      <c r="C113" s="6">
        <v>40</v>
      </c>
      <c r="D113" s="6">
        <v>3.08</v>
      </c>
      <c r="E113" s="6">
        <v>0.56000000000000005</v>
      </c>
      <c r="F113" s="6">
        <v>15.08</v>
      </c>
      <c r="G113" s="6">
        <v>80.400000000000006</v>
      </c>
      <c r="H113" s="6">
        <v>0</v>
      </c>
      <c r="I113" s="6">
        <v>0.08</v>
      </c>
      <c r="J113" s="6">
        <v>14.5</v>
      </c>
      <c r="K113" s="6">
        <v>13.2</v>
      </c>
      <c r="L113" s="6">
        <v>1.8</v>
      </c>
    </row>
    <row r="114" spans="1:1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5">
      <c r="A115" s="6"/>
      <c r="B115" s="9" t="s">
        <v>68</v>
      </c>
      <c r="C115" s="9"/>
      <c r="D115" s="9">
        <f t="shared" ref="D115:L115" si="24">SUM(D108:D114)</f>
        <v>26.17</v>
      </c>
      <c r="E115" s="9">
        <f t="shared" si="24"/>
        <v>25.93</v>
      </c>
      <c r="F115" s="9">
        <f t="shared" si="24"/>
        <v>101.41</v>
      </c>
      <c r="G115" s="9">
        <f t="shared" si="24"/>
        <v>752.91</v>
      </c>
      <c r="H115" s="9">
        <f t="shared" si="24"/>
        <v>0.38</v>
      </c>
      <c r="I115" s="9">
        <f t="shared" si="24"/>
        <v>0.44</v>
      </c>
      <c r="J115" s="9">
        <f t="shared" si="24"/>
        <v>20.72</v>
      </c>
      <c r="K115" s="9">
        <f t="shared" si="24"/>
        <v>333.99999999999994</v>
      </c>
      <c r="L115" s="9">
        <f t="shared" si="24"/>
        <v>4.08</v>
      </c>
    </row>
    <row r="116" spans="1:12" x14ac:dyDescent="0.25">
      <c r="A116" s="10" t="s">
        <v>41</v>
      </c>
      <c r="B116" s="11" t="s">
        <v>34</v>
      </c>
      <c r="C116" s="21"/>
      <c r="D116" s="22">
        <f t="shared" ref="D116:L116" si="25">D115*100/D14</f>
        <v>33.987012987012989</v>
      </c>
      <c r="E116" s="22">
        <f t="shared" si="25"/>
        <v>32.822784810126585</v>
      </c>
      <c r="F116" s="22">
        <f t="shared" si="25"/>
        <v>30.271641791044775</v>
      </c>
      <c r="G116" s="22">
        <f t="shared" si="25"/>
        <v>32.038723404255322</v>
      </c>
      <c r="H116" s="22">
        <f t="shared" si="25"/>
        <v>31.666666666666668</v>
      </c>
      <c r="I116" s="22">
        <f t="shared" si="25"/>
        <v>31.428571428571431</v>
      </c>
      <c r="J116" s="22">
        <f t="shared" si="25"/>
        <v>34.533333333333331</v>
      </c>
      <c r="K116" s="22">
        <f t="shared" si="25"/>
        <v>30.363636363636356</v>
      </c>
      <c r="L116" s="22">
        <f t="shared" si="25"/>
        <v>34</v>
      </c>
    </row>
    <row r="117" spans="1:12" x14ac:dyDescent="0.25">
      <c r="A117" s="13"/>
      <c r="B117" s="9" t="s">
        <v>42</v>
      </c>
      <c r="C117" s="9"/>
      <c r="D117" s="9">
        <f>SUM(D115+D105)</f>
        <v>43.81</v>
      </c>
      <c r="E117" s="9">
        <f>SUM(E115+E105)</f>
        <v>44.129999999999995</v>
      </c>
      <c r="F117" s="9">
        <f>SUM(F115+F105)</f>
        <v>173.74</v>
      </c>
      <c r="G117" s="9">
        <f>SUM(G115+G105)</f>
        <v>1340.6999999999998</v>
      </c>
      <c r="H117" s="9">
        <v>0.37</v>
      </c>
      <c r="I117" s="9">
        <v>13.1</v>
      </c>
      <c r="J117" s="9">
        <f>SUM(J115+J105)</f>
        <v>35.739999999999995</v>
      </c>
      <c r="K117" s="9">
        <f>SUM(K115+K105)</f>
        <v>591.66999999999985</v>
      </c>
      <c r="L117" s="9">
        <v>13.93</v>
      </c>
    </row>
    <row r="118" spans="1:12" x14ac:dyDescent="0.25">
      <c r="A118" s="14">
        <v>0.6</v>
      </c>
      <c r="B118" s="11" t="s">
        <v>43</v>
      </c>
      <c r="C118" s="21"/>
      <c r="D118" s="22">
        <f t="shared" ref="D118:L118" si="26">D116+D106</f>
        <v>56.896103896103895</v>
      </c>
      <c r="E118" s="22">
        <f t="shared" si="26"/>
        <v>55.860759493670884</v>
      </c>
      <c r="F118" s="22">
        <f t="shared" si="26"/>
        <v>51.862686567164175</v>
      </c>
      <c r="G118" s="22">
        <f t="shared" si="26"/>
        <v>57.051063829787239</v>
      </c>
      <c r="H118" s="22">
        <f t="shared" si="26"/>
        <v>55.833333333333343</v>
      </c>
      <c r="I118" s="22">
        <f t="shared" si="26"/>
        <v>51.428571428571431</v>
      </c>
      <c r="J118" s="22">
        <f t="shared" si="26"/>
        <v>59.566666666666663</v>
      </c>
      <c r="K118" s="22">
        <f t="shared" si="26"/>
        <v>53.788181818181812</v>
      </c>
      <c r="L118" s="22">
        <f t="shared" si="26"/>
        <v>56.5</v>
      </c>
    </row>
    <row r="119" spans="1:12" x14ac:dyDescent="0.25">
      <c r="A119" s="35" t="s">
        <v>78</v>
      </c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7"/>
    </row>
    <row r="120" spans="1:12" x14ac:dyDescent="0.25">
      <c r="A120" s="35" t="s">
        <v>27</v>
      </c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7"/>
    </row>
    <row r="121" spans="1:12" x14ac:dyDescent="0.25">
      <c r="A121" s="29">
        <v>126</v>
      </c>
      <c r="B121" s="29" t="s">
        <v>79</v>
      </c>
      <c r="C121" s="29">
        <v>200</v>
      </c>
      <c r="D121" s="29">
        <v>10.199999999999999</v>
      </c>
      <c r="E121" s="29">
        <v>1.19</v>
      </c>
      <c r="F121" s="29">
        <v>26.97</v>
      </c>
      <c r="G121" s="29">
        <v>245.3</v>
      </c>
      <c r="H121" s="29">
        <v>0.15</v>
      </c>
      <c r="I121" s="29">
        <v>7.0000000000000007E-2</v>
      </c>
      <c r="J121" s="29">
        <v>12.3</v>
      </c>
      <c r="K121" s="29">
        <v>28.82</v>
      </c>
      <c r="L121" s="29">
        <v>0.86</v>
      </c>
    </row>
    <row r="122" spans="1:12" x14ac:dyDescent="0.25">
      <c r="A122" s="6">
        <v>258</v>
      </c>
      <c r="B122" s="6" t="s">
        <v>80</v>
      </c>
      <c r="C122" s="6">
        <v>200</v>
      </c>
      <c r="D122" s="6">
        <v>2.79</v>
      </c>
      <c r="E122" s="6">
        <v>3.09</v>
      </c>
      <c r="F122" s="6">
        <v>19.71</v>
      </c>
      <c r="G122" s="6">
        <v>89.1</v>
      </c>
      <c r="H122" s="6">
        <v>0.04</v>
      </c>
      <c r="I122" s="6">
        <v>0.14000000000000001</v>
      </c>
      <c r="J122" s="6">
        <v>1.3</v>
      </c>
      <c r="K122" s="6">
        <v>189.3</v>
      </c>
      <c r="L122" s="6">
        <v>0.14000000000000001</v>
      </c>
    </row>
    <row r="123" spans="1:12" x14ac:dyDescent="0.25">
      <c r="A123" s="6"/>
      <c r="B123" s="6" t="s">
        <v>30</v>
      </c>
      <c r="C123" s="7">
        <v>30</v>
      </c>
      <c r="D123" s="7">
        <v>3.16</v>
      </c>
      <c r="E123" s="7">
        <v>0.4</v>
      </c>
      <c r="F123" s="7">
        <v>19.32</v>
      </c>
      <c r="G123" s="7">
        <v>70.5</v>
      </c>
      <c r="H123" s="7">
        <v>0</v>
      </c>
      <c r="I123" s="7">
        <v>0.06</v>
      </c>
      <c r="J123" s="7">
        <v>0</v>
      </c>
      <c r="K123" s="7">
        <v>9.1999999999999993</v>
      </c>
      <c r="L123" s="7">
        <v>0.8</v>
      </c>
    </row>
    <row r="124" spans="1:12" x14ac:dyDescent="0.25">
      <c r="A124" s="7">
        <v>344</v>
      </c>
      <c r="B124" s="7" t="s">
        <v>54</v>
      </c>
      <c r="C124" s="18">
        <v>35</v>
      </c>
      <c r="D124" s="7">
        <v>1.7</v>
      </c>
      <c r="E124" s="7">
        <v>15.1</v>
      </c>
      <c r="F124" s="7">
        <v>10.26</v>
      </c>
      <c r="G124" s="7">
        <v>183.6</v>
      </c>
      <c r="H124" s="7">
        <v>0.05</v>
      </c>
      <c r="I124" s="7">
        <v>0.03</v>
      </c>
      <c r="J124" s="7">
        <v>0</v>
      </c>
      <c r="K124" s="7">
        <v>9.3000000000000007</v>
      </c>
      <c r="L124" s="7">
        <v>0.62</v>
      </c>
    </row>
    <row r="125" spans="1:12" x14ac:dyDescent="0.25">
      <c r="A125" s="7"/>
      <c r="B125" s="7"/>
      <c r="C125" s="18"/>
      <c r="D125" s="7"/>
      <c r="E125" s="7"/>
      <c r="F125" s="7"/>
      <c r="G125" s="7"/>
      <c r="H125" s="7"/>
      <c r="I125" s="7"/>
      <c r="J125" s="7"/>
      <c r="K125" s="7"/>
      <c r="L125" s="7"/>
    </row>
    <row r="126" spans="1:12" x14ac:dyDescent="0.25">
      <c r="A126" s="6"/>
      <c r="B126" s="9" t="s">
        <v>32</v>
      </c>
      <c r="C126" s="9"/>
      <c r="D126" s="9">
        <f t="shared" ref="D126:L126" si="27">SUM(D121:D125)</f>
        <v>17.849999999999998</v>
      </c>
      <c r="E126" s="9">
        <f t="shared" si="27"/>
        <v>19.78</v>
      </c>
      <c r="F126" s="9">
        <f t="shared" si="27"/>
        <v>76.260000000000005</v>
      </c>
      <c r="G126" s="9">
        <f t="shared" si="27"/>
        <v>588.5</v>
      </c>
      <c r="H126" s="9">
        <f t="shared" si="27"/>
        <v>0.24</v>
      </c>
      <c r="I126" s="9">
        <f t="shared" si="27"/>
        <v>0.30000000000000004</v>
      </c>
      <c r="J126" s="9">
        <f t="shared" si="27"/>
        <v>13.600000000000001</v>
      </c>
      <c r="K126" s="9">
        <f t="shared" si="27"/>
        <v>236.62</v>
      </c>
      <c r="L126" s="9">
        <f t="shared" si="27"/>
        <v>2.42</v>
      </c>
    </row>
    <row r="127" spans="1:12" x14ac:dyDescent="0.25">
      <c r="A127" s="10" t="s">
        <v>33</v>
      </c>
      <c r="B127" s="11" t="s">
        <v>34</v>
      </c>
      <c r="C127" s="21"/>
      <c r="D127" s="22">
        <f t="shared" ref="D127:L127" si="28">D126*100/D14</f>
        <v>23.18181818181818</v>
      </c>
      <c r="E127" s="22">
        <f t="shared" si="28"/>
        <v>25.037974683544302</v>
      </c>
      <c r="F127" s="22">
        <f t="shared" si="28"/>
        <v>22.764179104477616</v>
      </c>
      <c r="G127" s="22">
        <f t="shared" si="28"/>
        <v>25.042553191489361</v>
      </c>
      <c r="H127" s="22">
        <f t="shared" si="28"/>
        <v>20</v>
      </c>
      <c r="I127" s="22">
        <f t="shared" si="28"/>
        <v>21.428571428571434</v>
      </c>
      <c r="J127" s="22">
        <f t="shared" si="28"/>
        <v>22.666666666666671</v>
      </c>
      <c r="K127" s="22">
        <f t="shared" si="28"/>
        <v>21.510909090909092</v>
      </c>
      <c r="L127" s="22">
        <f t="shared" si="28"/>
        <v>20.166666666666668</v>
      </c>
    </row>
    <row r="128" spans="1:12" x14ac:dyDescent="0.25">
      <c r="A128" s="35" t="s">
        <v>35</v>
      </c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7"/>
    </row>
    <row r="129" spans="1:12" x14ac:dyDescent="0.25">
      <c r="A129" s="6">
        <v>9</v>
      </c>
      <c r="B129" s="6" t="s">
        <v>81</v>
      </c>
      <c r="C129" s="7">
        <v>80</v>
      </c>
      <c r="D129" s="7">
        <v>1.1399999999999999</v>
      </c>
      <c r="E129" s="7">
        <v>10.08</v>
      </c>
      <c r="F129" s="7">
        <v>10.38</v>
      </c>
      <c r="G129" s="7">
        <v>109.44</v>
      </c>
      <c r="H129" s="7">
        <v>0.08</v>
      </c>
      <c r="I129" s="7">
        <v>0.08</v>
      </c>
      <c r="J129" s="7">
        <v>4.6900000000000004</v>
      </c>
      <c r="K129" s="7">
        <v>89.7</v>
      </c>
      <c r="L129" s="7">
        <v>0.3</v>
      </c>
    </row>
    <row r="130" spans="1:12" ht="30" x14ac:dyDescent="0.25">
      <c r="A130" s="7">
        <v>27</v>
      </c>
      <c r="B130" s="6" t="s">
        <v>37</v>
      </c>
      <c r="C130" s="7">
        <v>200</v>
      </c>
      <c r="D130" s="7">
        <v>1.9</v>
      </c>
      <c r="E130" s="7">
        <v>0.66</v>
      </c>
      <c r="F130" s="7">
        <v>10.81</v>
      </c>
      <c r="G130" s="7">
        <v>88.88</v>
      </c>
      <c r="H130" s="7">
        <v>0.15</v>
      </c>
      <c r="I130" s="7">
        <v>0.04</v>
      </c>
      <c r="J130" s="7">
        <v>2.34</v>
      </c>
      <c r="K130" s="7">
        <v>152.30000000000001</v>
      </c>
      <c r="L130" s="7">
        <v>0.03</v>
      </c>
    </row>
    <row r="131" spans="1:12" x14ac:dyDescent="0.25">
      <c r="A131" s="6">
        <v>57</v>
      </c>
      <c r="B131" s="6" t="s">
        <v>82</v>
      </c>
      <c r="C131" s="7">
        <v>180</v>
      </c>
      <c r="D131" s="7">
        <v>17.2</v>
      </c>
      <c r="E131" s="7">
        <v>15.33</v>
      </c>
      <c r="F131" s="7">
        <v>52.4</v>
      </c>
      <c r="G131" s="7">
        <v>475.6</v>
      </c>
      <c r="H131" s="7">
        <v>0.1</v>
      </c>
      <c r="I131" s="7">
        <v>0.25</v>
      </c>
      <c r="J131" s="7">
        <v>0.9</v>
      </c>
      <c r="K131" s="7">
        <v>85.6</v>
      </c>
      <c r="L131" s="7">
        <v>0.9</v>
      </c>
    </row>
    <row r="132" spans="1:12" x14ac:dyDescent="0.25">
      <c r="A132" s="6">
        <v>270</v>
      </c>
      <c r="B132" s="6" t="s">
        <v>39</v>
      </c>
      <c r="C132" s="6">
        <v>200</v>
      </c>
      <c r="D132" s="6">
        <v>0.12</v>
      </c>
      <c r="E132" s="6">
        <v>0</v>
      </c>
      <c r="F132" s="6">
        <v>12.04</v>
      </c>
      <c r="G132" s="6">
        <v>48.64</v>
      </c>
      <c r="H132" s="6">
        <v>0.09</v>
      </c>
      <c r="I132" s="6">
        <v>0</v>
      </c>
      <c r="J132" s="6">
        <v>0</v>
      </c>
      <c r="K132" s="6">
        <v>4.54</v>
      </c>
      <c r="L132" s="6">
        <v>0.75</v>
      </c>
    </row>
    <row r="133" spans="1:12" x14ac:dyDescent="0.25">
      <c r="A133" s="6"/>
      <c r="B133" s="6" t="s">
        <v>40</v>
      </c>
      <c r="C133" s="6">
        <v>40</v>
      </c>
      <c r="D133" s="6">
        <v>3.08</v>
      </c>
      <c r="E133" s="6">
        <v>0.56000000000000005</v>
      </c>
      <c r="F133" s="6">
        <v>15.08</v>
      </c>
      <c r="G133" s="6">
        <v>80.400000000000006</v>
      </c>
      <c r="H133" s="6">
        <v>0</v>
      </c>
      <c r="I133" s="6">
        <v>0.08</v>
      </c>
      <c r="J133" s="6">
        <v>10.5</v>
      </c>
      <c r="K133" s="6">
        <v>13.2</v>
      </c>
      <c r="L133" s="6">
        <v>1.8</v>
      </c>
    </row>
    <row r="134" spans="1:12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25">
      <c r="A135" s="6"/>
      <c r="B135" s="9" t="s">
        <v>68</v>
      </c>
      <c r="C135" s="9"/>
      <c r="D135" s="9">
        <f t="shared" ref="D135:L135" si="29">SUM(D129:D134)</f>
        <v>23.439999999999998</v>
      </c>
      <c r="E135" s="9">
        <f t="shared" si="29"/>
        <v>26.63</v>
      </c>
      <c r="F135" s="9">
        <f t="shared" si="29"/>
        <v>100.71</v>
      </c>
      <c r="G135" s="9">
        <f t="shared" si="29"/>
        <v>802.96</v>
      </c>
      <c r="H135" s="9">
        <f t="shared" si="29"/>
        <v>0.41999999999999993</v>
      </c>
      <c r="I135" s="9">
        <f t="shared" si="29"/>
        <v>0.45</v>
      </c>
      <c r="J135" s="9">
        <f t="shared" si="29"/>
        <v>18.43</v>
      </c>
      <c r="K135" s="9">
        <f t="shared" si="29"/>
        <v>345.34000000000003</v>
      </c>
      <c r="L135" s="9">
        <f t="shared" si="29"/>
        <v>3.7800000000000002</v>
      </c>
    </row>
    <row r="136" spans="1:12" x14ac:dyDescent="0.25">
      <c r="A136" s="10" t="s">
        <v>41</v>
      </c>
      <c r="B136" s="11" t="s">
        <v>34</v>
      </c>
      <c r="C136" s="21"/>
      <c r="D136" s="22">
        <f t="shared" ref="D136:L136" si="30">D135*100/D14</f>
        <v>30.441558441558442</v>
      </c>
      <c r="E136" s="22">
        <f t="shared" si="30"/>
        <v>33.708860759493668</v>
      </c>
      <c r="F136" s="22">
        <f t="shared" si="30"/>
        <v>30.062686567164178</v>
      </c>
      <c r="G136" s="22">
        <f t="shared" si="30"/>
        <v>34.168510638297874</v>
      </c>
      <c r="H136" s="22">
        <f t="shared" si="30"/>
        <v>34.999999999999993</v>
      </c>
      <c r="I136" s="22">
        <f t="shared" si="30"/>
        <v>32.142857142857146</v>
      </c>
      <c r="J136" s="22">
        <f t="shared" si="30"/>
        <v>30.716666666666665</v>
      </c>
      <c r="K136" s="22">
        <f t="shared" si="30"/>
        <v>31.394545454545455</v>
      </c>
      <c r="L136" s="22">
        <f t="shared" si="30"/>
        <v>31.5</v>
      </c>
    </row>
    <row r="137" spans="1:12" x14ac:dyDescent="0.25">
      <c r="A137" s="13"/>
      <c r="B137" s="9" t="s">
        <v>42</v>
      </c>
      <c r="C137" s="9"/>
      <c r="D137" s="9">
        <f>SUM(D135+D126)</f>
        <v>41.289999999999992</v>
      </c>
      <c r="E137" s="9">
        <f>SUM(E135+E126)</f>
        <v>46.41</v>
      </c>
      <c r="F137" s="9">
        <f>SUM(F135+F126)</f>
        <v>176.97</v>
      </c>
      <c r="G137" s="21">
        <f>SUM(G135+G126)</f>
        <v>1391.46</v>
      </c>
      <c r="H137" s="9">
        <v>0.46</v>
      </c>
      <c r="I137" s="9">
        <v>0.86</v>
      </c>
      <c r="J137" s="9">
        <v>47.66</v>
      </c>
      <c r="K137" s="9">
        <f>SUM(K135+K126)</f>
        <v>581.96</v>
      </c>
      <c r="L137" s="9">
        <f>SUM(L135+L126)</f>
        <v>6.2</v>
      </c>
    </row>
    <row r="138" spans="1:12" x14ac:dyDescent="0.25">
      <c r="A138" s="14">
        <v>0.6</v>
      </c>
      <c r="B138" s="11" t="s">
        <v>43</v>
      </c>
      <c r="C138" s="21"/>
      <c r="D138" s="22">
        <f t="shared" ref="D138:L138" si="31">D137*100/D14</f>
        <v>53.623376623376615</v>
      </c>
      <c r="E138" s="22">
        <f t="shared" si="31"/>
        <v>58.746835443037973</v>
      </c>
      <c r="F138" s="22">
        <f t="shared" si="31"/>
        <v>52.826865671641791</v>
      </c>
      <c r="G138" s="22">
        <f t="shared" si="31"/>
        <v>59.211063829787236</v>
      </c>
      <c r="H138" s="22">
        <f t="shared" si="31"/>
        <v>38.333333333333336</v>
      </c>
      <c r="I138" s="22">
        <f t="shared" si="31"/>
        <v>61.428571428571431</v>
      </c>
      <c r="J138" s="22">
        <f t="shared" si="31"/>
        <v>79.433333333333337</v>
      </c>
      <c r="K138" s="22">
        <f t="shared" si="31"/>
        <v>52.905454545454546</v>
      </c>
      <c r="L138" s="22">
        <f t="shared" si="31"/>
        <v>51.666666666666664</v>
      </c>
    </row>
    <row r="139" spans="1:12" x14ac:dyDescent="0.25">
      <c r="A139" s="35" t="s">
        <v>83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7"/>
    </row>
    <row r="140" spans="1:12" x14ac:dyDescent="0.25">
      <c r="A140" s="35" t="s">
        <v>27</v>
      </c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7"/>
    </row>
    <row r="141" spans="1:12" ht="30" x14ac:dyDescent="0.25">
      <c r="A141" s="6" t="s">
        <v>84</v>
      </c>
      <c r="B141" s="6" t="s">
        <v>85</v>
      </c>
      <c r="C141" s="7">
        <v>200</v>
      </c>
      <c r="D141" s="7">
        <v>6.2</v>
      </c>
      <c r="E141" s="7">
        <v>9.6</v>
      </c>
      <c r="F141" s="7">
        <v>26.6</v>
      </c>
      <c r="G141" s="7">
        <v>211.6</v>
      </c>
      <c r="H141" s="7">
        <v>0.04</v>
      </c>
      <c r="I141" s="7">
        <v>0.2</v>
      </c>
      <c r="J141" s="7">
        <v>1.38</v>
      </c>
      <c r="K141" s="7">
        <v>147.46</v>
      </c>
      <c r="L141" s="7">
        <v>1.24</v>
      </c>
    </row>
    <row r="142" spans="1:12" x14ac:dyDescent="0.25">
      <c r="A142" s="6">
        <v>270</v>
      </c>
      <c r="B142" s="6" t="s">
        <v>39</v>
      </c>
      <c r="C142" s="6">
        <v>200</v>
      </c>
      <c r="D142" s="6">
        <v>0.12</v>
      </c>
      <c r="E142" s="6">
        <v>0</v>
      </c>
      <c r="F142" s="6">
        <v>12.04</v>
      </c>
      <c r="G142" s="6">
        <v>48.64</v>
      </c>
      <c r="H142" s="6">
        <v>0.09</v>
      </c>
      <c r="I142" s="6">
        <v>0</v>
      </c>
      <c r="J142" s="6">
        <v>0</v>
      </c>
      <c r="K142" s="6">
        <v>14.54</v>
      </c>
      <c r="L142" s="6">
        <v>0.75</v>
      </c>
    </row>
    <row r="143" spans="1:12" x14ac:dyDescent="0.25">
      <c r="A143" s="6"/>
      <c r="B143" s="6" t="s">
        <v>30</v>
      </c>
      <c r="C143" s="7">
        <v>40</v>
      </c>
      <c r="D143" s="7">
        <v>3.16</v>
      </c>
      <c r="E143" s="7">
        <v>0.4</v>
      </c>
      <c r="F143" s="7">
        <v>19.32</v>
      </c>
      <c r="G143" s="7">
        <v>94</v>
      </c>
      <c r="H143" s="7">
        <v>0</v>
      </c>
      <c r="I143" s="7">
        <v>0.06</v>
      </c>
      <c r="J143" s="7">
        <v>0</v>
      </c>
      <c r="K143" s="7">
        <v>29.2</v>
      </c>
      <c r="L143" s="7">
        <v>0.2</v>
      </c>
    </row>
    <row r="144" spans="1:12" x14ac:dyDescent="0.25">
      <c r="A144" s="7"/>
      <c r="B144" s="6" t="s">
        <v>31</v>
      </c>
      <c r="C144" s="6">
        <v>50</v>
      </c>
      <c r="D144" s="6">
        <v>8.6</v>
      </c>
      <c r="E144" s="6">
        <v>6</v>
      </c>
      <c r="F144" s="6">
        <v>12.8</v>
      </c>
      <c r="G144" s="6">
        <v>213</v>
      </c>
      <c r="H144" s="6">
        <v>0.15</v>
      </c>
      <c r="I144" s="6">
        <v>0.02</v>
      </c>
      <c r="J144" s="6">
        <v>12.3</v>
      </c>
      <c r="K144" s="6">
        <v>35.6</v>
      </c>
      <c r="L144" s="6">
        <v>0.75</v>
      </c>
    </row>
    <row r="145" spans="1:12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x14ac:dyDescent="0.25">
      <c r="A146" s="6"/>
      <c r="B146" s="9" t="s">
        <v>32</v>
      </c>
      <c r="C146" s="9"/>
      <c r="D146" s="9">
        <f t="shared" ref="D146:L146" si="32">SUM(D141:D145)</f>
        <v>18.079999999999998</v>
      </c>
      <c r="E146" s="9">
        <f t="shared" si="32"/>
        <v>16</v>
      </c>
      <c r="F146" s="9">
        <f t="shared" si="32"/>
        <v>70.760000000000005</v>
      </c>
      <c r="G146" s="9">
        <f t="shared" si="32"/>
        <v>567.24</v>
      </c>
      <c r="H146" s="9">
        <f t="shared" si="32"/>
        <v>0.28000000000000003</v>
      </c>
      <c r="I146" s="9">
        <f t="shared" si="32"/>
        <v>0.28000000000000003</v>
      </c>
      <c r="J146" s="9">
        <f t="shared" si="32"/>
        <v>13.68</v>
      </c>
      <c r="K146" s="9">
        <f t="shared" si="32"/>
        <v>226.79999999999998</v>
      </c>
      <c r="L146" s="9">
        <f t="shared" si="32"/>
        <v>2.94</v>
      </c>
    </row>
    <row r="147" spans="1:12" x14ac:dyDescent="0.25">
      <c r="A147" s="10" t="s">
        <v>33</v>
      </c>
      <c r="B147" s="11" t="s">
        <v>34</v>
      </c>
      <c r="C147" s="15"/>
      <c r="D147" s="16">
        <f t="shared" ref="D147:L147" si="33">D146*100/D14</f>
        <v>23.480519480519476</v>
      </c>
      <c r="E147" s="16">
        <f t="shared" si="33"/>
        <v>20.253164556962027</v>
      </c>
      <c r="F147" s="16">
        <f t="shared" si="33"/>
        <v>21.122388059701496</v>
      </c>
      <c r="G147" s="16">
        <f t="shared" si="33"/>
        <v>24.137872340425531</v>
      </c>
      <c r="H147" s="16">
        <f t="shared" si="33"/>
        <v>23.333333333333336</v>
      </c>
      <c r="I147" s="16">
        <f t="shared" si="33"/>
        <v>20.000000000000004</v>
      </c>
      <c r="J147" s="16">
        <f t="shared" si="33"/>
        <v>22.8</v>
      </c>
      <c r="K147" s="16">
        <f t="shared" si="33"/>
        <v>20.618181818181817</v>
      </c>
      <c r="L147" s="16">
        <f t="shared" si="33"/>
        <v>24.5</v>
      </c>
    </row>
    <row r="148" spans="1:12" x14ac:dyDescent="0.25">
      <c r="A148" s="35" t="s">
        <v>35</v>
      </c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7"/>
    </row>
    <row r="149" spans="1:12" ht="30" x14ac:dyDescent="0.25">
      <c r="A149" s="6">
        <v>4</v>
      </c>
      <c r="B149" s="6" t="s">
        <v>86</v>
      </c>
      <c r="C149" s="7">
        <v>80</v>
      </c>
      <c r="D149" s="7">
        <v>0.5</v>
      </c>
      <c r="E149" s="7">
        <v>0.06</v>
      </c>
      <c r="F149" s="7">
        <v>5.32</v>
      </c>
      <c r="G149" s="7">
        <v>70.02</v>
      </c>
      <c r="H149" s="7">
        <v>0.03</v>
      </c>
      <c r="I149" s="7">
        <v>0.22</v>
      </c>
      <c r="J149" s="7">
        <v>0.01</v>
      </c>
      <c r="K149" s="7">
        <v>46.7</v>
      </c>
      <c r="L149" s="7">
        <v>0.59</v>
      </c>
    </row>
    <row r="150" spans="1:12" ht="30" x14ac:dyDescent="0.25">
      <c r="A150" s="6">
        <v>55</v>
      </c>
      <c r="B150" s="6" t="s">
        <v>87</v>
      </c>
      <c r="C150" s="6">
        <v>200</v>
      </c>
      <c r="D150" s="6">
        <v>2.31</v>
      </c>
      <c r="E150" s="6">
        <v>5.78</v>
      </c>
      <c r="F150" s="6">
        <v>11.4</v>
      </c>
      <c r="G150" s="6">
        <v>142.94</v>
      </c>
      <c r="H150" s="6">
        <v>0.05</v>
      </c>
      <c r="I150" s="6">
        <v>0.05</v>
      </c>
      <c r="J150" s="6">
        <v>5.2</v>
      </c>
      <c r="K150" s="6">
        <v>120.3</v>
      </c>
      <c r="L150" s="6">
        <v>0.01</v>
      </c>
    </row>
    <row r="151" spans="1:12" x14ac:dyDescent="0.25">
      <c r="A151" s="6">
        <v>198</v>
      </c>
      <c r="B151" s="6" t="s">
        <v>88</v>
      </c>
      <c r="C151" s="6">
        <v>200</v>
      </c>
      <c r="D151" s="6">
        <v>10.36</v>
      </c>
      <c r="E151" s="6">
        <v>6.1</v>
      </c>
      <c r="F151" s="6">
        <v>45.2</v>
      </c>
      <c r="G151" s="6">
        <v>189.2</v>
      </c>
      <c r="H151" s="6">
        <v>0.14000000000000001</v>
      </c>
      <c r="I151" s="6">
        <v>0.1</v>
      </c>
      <c r="J151" s="6">
        <v>0.1</v>
      </c>
      <c r="K151" s="6">
        <v>83.08</v>
      </c>
      <c r="L151" s="6">
        <v>1.62</v>
      </c>
    </row>
    <row r="152" spans="1:12" x14ac:dyDescent="0.25">
      <c r="A152" s="6">
        <v>181</v>
      </c>
      <c r="B152" s="6" t="s">
        <v>89</v>
      </c>
      <c r="C152" s="6">
        <v>100</v>
      </c>
      <c r="D152" s="6">
        <v>8.2100000000000009</v>
      </c>
      <c r="E152" s="6">
        <v>14.6</v>
      </c>
      <c r="F152" s="6">
        <v>8.74</v>
      </c>
      <c r="G152" s="6">
        <v>217.83</v>
      </c>
      <c r="H152" s="6">
        <v>0</v>
      </c>
      <c r="I152" s="6">
        <v>0</v>
      </c>
      <c r="J152" s="6">
        <v>0.17</v>
      </c>
      <c r="K152" s="6">
        <v>89.21</v>
      </c>
      <c r="L152" s="6">
        <v>0.02</v>
      </c>
    </row>
    <row r="153" spans="1:12" x14ac:dyDescent="0.25">
      <c r="A153" s="6">
        <v>255</v>
      </c>
      <c r="B153" s="6" t="s">
        <v>50</v>
      </c>
      <c r="C153" s="6">
        <v>200</v>
      </c>
      <c r="D153" s="6">
        <v>0.56000000000000005</v>
      </c>
      <c r="E153" s="6">
        <v>0</v>
      </c>
      <c r="F153" s="6">
        <v>27.89</v>
      </c>
      <c r="G153" s="6">
        <v>113.79</v>
      </c>
      <c r="H153" s="6">
        <v>0.16</v>
      </c>
      <c r="I153" s="6">
        <v>0</v>
      </c>
      <c r="J153" s="6">
        <v>0.82</v>
      </c>
      <c r="K153" s="6">
        <v>19.5</v>
      </c>
      <c r="L153" s="6">
        <v>0.15</v>
      </c>
    </row>
    <row r="154" spans="1:12" x14ac:dyDescent="0.25">
      <c r="A154" s="6"/>
      <c r="B154" s="6" t="s">
        <v>40</v>
      </c>
      <c r="C154" s="6">
        <v>40</v>
      </c>
      <c r="D154" s="6">
        <v>3.08</v>
      </c>
      <c r="E154" s="6">
        <v>0.56000000000000005</v>
      </c>
      <c r="F154" s="6">
        <v>15.08</v>
      </c>
      <c r="G154" s="6">
        <v>80.400000000000006</v>
      </c>
      <c r="H154" s="6">
        <v>0</v>
      </c>
      <c r="I154" s="6">
        <v>0.08</v>
      </c>
      <c r="J154" s="6">
        <v>14.5</v>
      </c>
      <c r="K154" s="6">
        <v>13.2</v>
      </c>
      <c r="L154" s="6">
        <v>1.8</v>
      </c>
    </row>
    <row r="155" spans="1:12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x14ac:dyDescent="0.25">
      <c r="A156" s="6"/>
      <c r="B156" s="9" t="s">
        <v>68</v>
      </c>
      <c r="C156" s="9"/>
      <c r="D156" s="9">
        <f t="shared" ref="D156:L156" si="34">SUM(D149:D155)</f>
        <v>25.020000000000003</v>
      </c>
      <c r="E156" s="9">
        <f t="shared" si="34"/>
        <v>27.099999999999998</v>
      </c>
      <c r="F156" s="9">
        <f t="shared" si="34"/>
        <v>113.63</v>
      </c>
      <c r="G156" s="9">
        <f t="shared" si="34"/>
        <v>814.18</v>
      </c>
      <c r="H156" s="9">
        <f t="shared" si="34"/>
        <v>0.38</v>
      </c>
      <c r="I156" s="9">
        <f t="shared" si="34"/>
        <v>0.45</v>
      </c>
      <c r="J156" s="9">
        <f t="shared" si="34"/>
        <v>20.8</v>
      </c>
      <c r="K156" s="9">
        <f t="shared" si="34"/>
        <v>371.98999999999995</v>
      </c>
      <c r="L156" s="9">
        <f t="shared" si="34"/>
        <v>4.1900000000000004</v>
      </c>
    </row>
    <row r="157" spans="1:12" x14ac:dyDescent="0.25">
      <c r="A157" s="10" t="s">
        <v>41</v>
      </c>
      <c r="B157" s="11" t="s">
        <v>34</v>
      </c>
      <c r="C157" s="15"/>
      <c r="D157" s="16">
        <f t="shared" ref="D157:L157" si="35">D156*100/D14</f>
        <v>32.493506493506501</v>
      </c>
      <c r="E157" s="16">
        <f t="shared" si="35"/>
        <v>34.303797468354432</v>
      </c>
      <c r="F157" s="16">
        <f t="shared" si="35"/>
        <v>33.919402985074626</v>
      </c>
      <c r="G157" s="16">
        <f t="shared" si="35"/>
        <v>34.645957446808509</v>
      </c>
      <c r="H157" s="16">
        <f t="shared" si="35"/>
        <v>31.666666666666668</v>
      </c>
      <c r="I157" s="16">
        <f t="shared" si="35"/>
        <v>32.142857142857146</v>
      </c>
      <c r="J157" s="16">
        <f t="shared" si="35"/>
        <v>34.666666666666664</v>
      </c>
      <c r="K157" s="16">
        <f t="shared" si="35"/>
        <v>33.817272727272723</v>
      </c>
      <c r="L157" s="16">
        <f t="shared" si="35"/>
        <v>34.916666666666671</v>
      </c>
    </row>
    <row r="158" spans="1:12" x14ac:dyDescent="0.25">
      <c r="A158" s="13"/>
      <c r="B158" s="9" t="s">
        <v>42</v>
      </c>
      <c r="C158" s="9"/>
      <c r="D158" s="9">
        <f>SUM(D156+D146)</f>
        <v>43.1</v>
      </c>
      <c r="E158" s="9">
        <f>SUM(E156+E146)</f>
        <v>43.099999999999994</v>
      </c>
      <c r="F158" s="9">
        <f>SUM(F156+F146)</f>
        <v>184.39</v>
      </c>
      <c r="G158" s="9">
        <f>SUM(G156+G146)</f>
        <v>1381.42</v>
      </c>
      <c r="H158" s="9">
        <v>1.24</v>
      </c>
      <c r="I158" s="9">
        <v>0.88</v>
      </c>
      <c r="J158" s="9">
        <v>37.700000000000003</v>
      </c>
      <c r="K158" s="9">
        <f>SUM(K156+K146)</f>
        <v>598.79</v>
      </c>
      <c r="L158" s="9">
        <v>11.78</v>
      </c>
    </row>
    <row r="159" spans="1:12" x14ac:dyDescent="0.25">
      <c r="A159" s="14">
        <v>0.6</v>
      </c>
      <c r="B159" s="11" t="s">
        <v>43</v>
      </c>
      <c r="C159" s="15"/>
      <c r="D159" s="16">
        <f>D157+D147</f>
        <v>55.974025974025977</v>
      </c>
      <c r="E159" s="16">
        <f t="shared" ref="E159:L159" si="36">E157+E147</f>
        <v>54.556962025316459</v>
      </c>
      <c r="F159" s="16">
        <f t="shared" si="36"/>
        <v>55.041791044776119</v>
      </c>
      <c r="G159" s="16">
        <f t="shared" si="36"/>
        <v>58.783829787234041</v>
      </c>
      <c r="H159" s="16">
        <f t="shared" si="36"/>
        <v>55</v>
      </c>
      <c r="I159" s="16">
        <f t="shared" si="36"/>
        <v>52.142857142857153</v>
      </c>
      <c r="J159" s="16">
        <f t="shared" si="36"/>
        <v>57.466666666666669</v>
      </c>
      <c r="K159" s="16">
        <f t="shared" si="36"/>
        <v>54.43545454545454</v>
      </c>
      <c r="L159" s="16">
        <f t="shared" si="36"/>
        <v>59.416666666666671</v>
      </c>
    </row>
    <row r="160" spans="1:12" x14ac:dyDescent="0.25">
      <c r="A160" s="35" t="s">
        <v>90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7"/>
    </row>
    <row r="161" spans="1:12" x14ac:dyDescent="0.25">
      <c r="A161" s="35" t="s">
        <v>27</v>
      </c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7"/>
    </row>
    <row r="162" spans="1:12" x14ac:dyDescent="0.25">
      <c r="A162" s="6">
        <v>105</v>
      </c>
      <c r="B162" s="6" t="s">
        <v>61</v>
      </c>
      <c r="C162" s="6">
        <v>200</v>
      </c>
      <c r="D162" s="6">
        <v>11.12</v>
      </c>
      <c r="E162" s="6">
        <v>6.62</v>
      </c>
      <c r="F162" s="6">
        <v>32.61</v>
      </c>
      <c r="G162" s="6">
        <v>210.13</v>
      </c>
      <c r="H162" s="6">
        <v>0.2</v>
      </c>
      <c r="I162" s="6">
        <v>0.14000000000000001</v>
      </c>
      <c r="J162" s="6">
        <v>0.22</v>
      </c>
      <c r="K162" s="6">
        <v>122.12</v>
      </c>
      <c r="L162" s="6">
        <v>0.4</v>
      </c>
    </row>
    <row r="163" spans="1:12" x14ac:dyDescent="0.25">
      <c r="A163" s="6">
        <v>242</v>
      </c>
      <c r="B163" s="6" t="s">
        <v>62</v>
      </c>
      <c r="C163" s="6">
        <v>200</v>
      </c>
      <c r="D163" s="6">
        <v>4.9000000000000004</v>
      </c>
      <c r="E163" s="6">
        <v>11</v>
      </c>
      <c r="F163" s="6">
        <v>32.5</v>
      </c>
      <c r="G163" s="6">
        <v>190</v>
      </c>
      <c r="H163" s="6">
        <v>0.04</v>
      </c>
      <c r="I163" s="6">
        <v>0.06</v>
      </c>
      <c r="J163" s="6">
        <v>0.3</v>
      </c>
      <c r="K163" s="6">
        <v>122.6</v>
      </c>
      <c r="L163" s="6">
        <v>0.71</v>
      </c>
    </row>
    <row r="164" spans="1:12" x14ac:dyDescent="0.25">
      <c r="A164" s="6"/>
      <c r="B164" s="6" t="s">
        <v>40</v>
      </c>
      <c r="C164" s="6">
        <v>40</v>
      </c>
      <c r="D164" s="6">
        <v>3.08</v>
      </c>
      <c r="E164" s="6">
        <v>0.56000000000000005</v>
      </c>
      <c r="F164" s="6">
        <v>15.08</v>
      </c>
      <c r="G164" s="6">
        <v>80.400000000000006</v>
      </c>
      <c r="H164" s="6">
        <v>0</v>
      </c>
      <c r="I164" s="6">
        <v>0.08</v>
      </c>
      <c r="J164" s="6">
        <v>14.5</v>
      </c>
      <c r="K164" s="6">
        <v>13.2</v>
      </c>
      <c r="L164" s="6">
        <v>1.8</v>
      </c>
    </row>
    <row r="165" spans="1:12" x14ac:dyDescent="0.25">
      <c r="A165" s="7"/>
      <c r="B165" s="7"/>
      <c r="C165" s="18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25">
      <c r="A166" s="6"/>
      <c r="B166" s="9" t="s">
        <v>32</v>
      </c>
      <c r="C166" s="9"/>
      <c r="D166" s="9">
        <f t="shared" ref="D166:L166" si="37">SUM(D162:D165)</f>
        <v>19.100000000000001</v>
      </c>
      <c r="E166" s="9">
        <f t="shared" si="37"/>
        <v>18.18</v>
      </c>
      <c r="F166" s="9">
        <f t="shared" si="37"/>
        <v>80.19</v>
      </c>
      <c r="G166" s="9">
        <f t="shared" si="37"/>
        <v>480.53</v>
      </c>
      <c r="H166" s="9">
        <f t="shared" si="37"/>
        <v>0.24000000000000002</v>
      </c>
      <c r="I166" s="9">
        <f t="shared" si="37"/>
        <v>0.28000000000000003</v>
      </c>
      <c r="J166" s="9">
        <f t="shared" si="37"/>
        <v>15.02</v>
      </c>
      <c r="K166" s="9">
        <f t="shared" si="37"/>
        <v>257.92</v>
      </c>
      <c r="L166" s="9">
        <f t="shared" si="37"/>
        <v>2.91</v>
      </c>
    </row>
    <row r="167" spans="1:12" x14ac:dyDescent="0.25">
      <c r="A167" s="30" t="s">
        <v>33</v>
      </c>
      <c r="B167" s="31" t="s">
        <v>34</v>
      </c>
      <c r="C167" s="21"/>
      <c r="D167" s="22">
        <f t="shared" ref="D167:L167" si="38">D166*100/D14</f>
        <v>24.805194805194809</v>
      </c>
      <c r="E167" s="22">
        <f t="shared" si="38"/>
        <v>23.0126582278481</v>
      </c>
      <c r="F167" s="22">
        <f t="shared" si="38"/>
        <v>23.937313432835822</v>
      </c>
      <c r="G167" s="22">
        <f t="shared" si="38"/>
        <v>20.44808510638298</v>
      </c>
      <c r="H167" s="22">
        <f t="shared" si="38"/>
        <v>20.000000000000004</v>
      </c>
      <c r="I167" s="22">
        <f t="shared" si="38"/>
        <v>20.000000000000004</v>
      </c>
      <c r="J167" s="22">
        <f t="shared" si="38"/>
        <v>25.033333333333335</v>
      </c>
      <c r="K167" s="22">
        <f t="shared" si="38"/>
        <v>23.447272727272729</v>
      </c>
      <c r="L167" s="22">
        <f t="shared" si="38"/>
        <v>24.25</v>
      </c>
    </row>
    <row r="168" spans="1:12" x14ac:dyDescent="0.25">
      <c r="A168" s="35" t="s">
        <v>35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7"/>
    </row>
    <row r="169" spans="1:12" ht="30" x14ac:dyDescent="0.25">
      <c r="A169" s="6">
        <v>29</v>
      </c>
      <c r="B169" s="6" t="s">
        <v>91</v>
      </c>
      <c r="C169" s="7">
        <v>80</v>
      </c>
      <c r="D169" s="7">
        <v>1.5</v>
      </c>
      <c r="E169" s="7">
        <v>7.6</v>
      </c>
      <c r="F169" s="7">
        <v>19.7</v>
      </c>
      <c r="G169" s="7">
        <v>107</v>
      </c>
      <c r="H169" s="7">
        <v>0.02</v>
      </c>
      <c r="I169" s="7">
        <v>0.01</v>
      </c>
      <c r="J169" s="7">
        <v>4.0999999999999996</v>
      </c>
      <c r="K169" s="7">
        <v>21.7</v>
      </c>
      <c r="L169" s="7">
        <v>0.7</v>
      </c>
    </row>
    <row r="170" spans="1:12" ht="30" x14ac:dyDescent="0.25">
      <c r="A170" s="6">
        <v>64</v>
      </c>
      <c r="B170" s="6" t="s">
        <v>92</v>
      </c>
      <c r="C170" s="6">
        <v>200</v>
      </c>
      <c r="D170" s="6">
        <v>3.62</v>
      </c>
      <c r="E170" s="6">
        <v>5.31</v>
      </c>
      <c r="F170" s="6">
        <v>21.28</v>
      </c>
      <c r="G170" s="6">
        <v>184.48</v>
      </c>
      <c r="H170" s="6">
        <v>0.1</v>
      </c>
      <c r="I170" s="6">
        <v>0.05</v>
      </c>
      <c r="J170" s="6">
        <v>1.1000000000000001</v>
      </c>
      <c r="K170" s="6">
        <v>198.6</v>
      </c>
      <c r="L170" s="6">
        <v>0.27</v>
      </c>
    </row>
    <row r="171" spans="1:12" x14ac:dyDescent="0.25">
      <c r="A171" s="6">
        <v>216</v>
      </c>
      <c r="B171" s="6" t="s">
        <v>66</v>
      </c>
      <c r="C171" s="7">
        <v>200</v>
      </c>
      <c r="D171" s="7">
        <v>4.26</v>
      </c>
      <c r="E171" s="7">
        <v>8.08</v>
      </c>
      <c r="F171" s="7">
        <v>31.06</v>
      </c>
      <c r="G171" s="7">
        <v>205.94</v>
      </c>
      <c r="H171" s="7">
        <v>0.2</v>
      </c>
      <c r="I171" s="7">
        <v>0.3</v>
      </c>
      <c r="J171" s="7">
        <v>0.2</v>
      </c>
      <c r="K171" s="7">
        <v>0.04</v>
      </c>
      <c r="L171" s="7">
        <v>1.02</v>
      </c>
    </row>
    <row r="172" spans="1:12" ht="30" x14ac:dyDescent="0.25">
      <c r="A172" s="6">
        <v>154</v>
      </c>
      <c r="B172" s="6" t="s">
        <v>67</v>
      </c>
      <c r="C172" s="6">
        <v>100</v>
      </c>
      <c r="D172" s="6">
        <v>10.52</v>
      </c>
      <c r="E172" s="6">
        <v>5.03</v>
      </c>
      <c r="F172" s="6">
        <v>7.51</v>
      </c>
      <c r="G172" s="6">
        <v>120.6</v>
      </c>
      <c r="H172" s="6">
        <v>0.01</v>
      </c>
      <c r="I172" s="6">
        <v>0.05</v>
      </c>
      <c r="J172" s="6">
        <v>1.31</v>
      </c>
      <c r="K172" s="6">
        <v>118.33</v>
      </c>
      <c r="L172" s="6">
        <v>0.2</v>
      </c>
    </row>
    <row r="173" spans="1:12" x14ac:dyDescent="0.25">
      <c r="A173" s="6">
        <v>270</v>
      </c>
      <c r="B173" s="6" t="s">
        <v>39</v>
      </c>
      <c r="C173" s="6">
        <v>200</v>
      </c>
      <c r="D173" s="6">
        <v>0.12</v>
      </c>
      <c r="E173" s="6">
        <v>0</v>
      </c>
      <c r="F173" s="6">
        <v>12.04</v>
      </c>
      <c r="G173" s="6">
        <v>48.64</v>
      </c>
      <c r="H173" s="6">
        <v>0.09</v>
      </c>
      <c r="I173" s="6">
        <v>0</v>
      </c>
      <c r="J173" s="6">
        <v>0</v>
      </c>
      <c r="K173" s="6">
        <v>4.54</v>
      </c>
      <c r="L173" s="6">
        <v>0.75</v>
      </c>
    </row>
    <row r="174" spans="1:12" x14ac:dyDescent="0.25">
      <c r="A174" s="6"/>
      <c r="B174" s="6" t="s">
        <v>40</v>
      </c>
      <c r="C174" s="6">
        <v>40</v>
      </c>
      <c r="D174" s="6">
        <v>3.08</v>
      </c>
      <c r="E174" s="6">
        <v>0.56000000000000005</v>
      </c>
      <c r="F174" s="6">
        <v>15.08</v>
      </c>
      <c r="G174" s="6">
        <v>80.400000000000006</v>
      </c>
      <c r="H174" s="6">
        <v>0</v>
      </c>
      <c r="I174" s="6">
        <v>0.08</v>
      </c>
      <c r="J174" s="6">
        <v>12.3</v>
      </c>
      <c r="K174" s="6">
        <v>13.2</v>
      </c>
      <c r="L174" s="6">
        <v>0.8</v>
      </c>
    </row>
    <row r="175" spans="1:12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25">
      <c r="A176" s="6"/>
      <c r="B176" s="9" t="s">
        <v>32</v>
      </c>
      <c r="C176" s="9"/>
      <c r="D176" s="9">
        <f t="shared" ref="D176:L176" si="39">SUM(D169:D175)</f>
        <v>23.1</v>
      </c>
      <c r="E176" s="9">
        <f t="shared" si="39"/>
        <v>26.580000000000002</v>
      </c>
      <c r="F176" s="9">
        <f t="shared" si="39"/>
        <v>106.67</v>
      </c>
      <c r="G176" s="9">
        <f t="shared" si="39"/>
        <v>747.06</v>
      </c>
      <c r="H176" s="9">
        <f t="shared" si="39"/>
        <v>0.42000000000000004</v>
      </c>
      <c r="I176" s="9">
        <f t="shared" si="39"/>
        <v>0.49</v>
      </c>
      <c r="J176" s="9">
        <f t="shared" si="39"/>
        <v>19.009999999999998</v>
      </c>
      <c r="K176" s="9">
        <f t="shared" si="39"/>
        <v>356.40999999999997</v>
      </c>
      <c r="L176" s="9">
        <f t="shared" si="39"/>
        <v>3.74</v>
      </c>
    </row>
    <row r="177" spans="1:12" x14ac:dyDescent="0.25">
      <c r="A177" s="10" t="s">
        <v>41</v>
      </c>
      <c r="B177" s="11" t="s">
        <v>34</v>
      </c>
      <c r="C177" s="21"/>
      <c r="D177" s="22">
        <f t="shared" ref="D177:L177" si="40">D176*100/D14</f>
        <v>30</v>
      </c>
      <c r="E177" s="22">
        <f t="shared" si="40"/>
        <v>33.645569620253163</v>
      </c>
      <c r="F177" s="22">
        <f t="shared" si="40"/>
        <v>31.841791044776119</v>
      </c>
      <c r="G177" s="22">
        <f t="shared" si="40"/>
        <v>31.789787234042553</v>
      </c>
      <c r="H177" s="22">
        <f t="shared" si="40"/>
        <v>35.000000000000007</v>
      </c>
      <c r="I177" s="22">
        <f t="shared" si="40"/>
        <v>35</v>
      </c>
      <c r="J177" s="22">
        <f t="shared" si="40"/>
        <v>31.68333333333333</v>
      </c>
      <c r="K177" s="22">
        <f t="shared" si="40"/>
        <v>32.400909090909089</v>
      </c>
      <c r="L177" s="22">
        <f t="shared" si="40"/>
        <v>31.166666666666668</v>
      </c>
    </row>
    <row r="178" spans="1:12" x14ac:dyDescent="0.25">
      <c r="A178" s="13"/>
      <c r="B178" s="9" t="s">
        <v>42</v>
      </c>
      <c r="C178" s="9"/>
      <c r="D178" s="9">
        <v>41.99</v>
      </c>
      <c r="E178" s="9">
        <f>SUM(E176+E166)</f>
        <v>44.760000000000005</v>
      </c>
      <c r="F178" s="9">
        <f>SUM(F176+F166)</f>
        <v>186.86</v>
      </c>
      <c r="G178" s="9">
        <f>-SUM(G176+G166)</f>
        <v>-1227.5899999999999</v>
      </c>
      <c r="H178" s="9">
        <v>0.67</v>
      </c>
      <c r="I178" s="9">
        <v>0.5</v>
      </c>
      <c r="J178" s="9">
        <f>SUM(J176+J166)</f>
        <v>34.03</v>
      </c>
      <c r="K178" s="9">
        <f>SUM(K176+K166)</f>
        <v>614.32999999999993</v>
      </c>
      <c r="L178" s="9">
        <f>SUM(L176+L166)</f>
        <v>6.65</v>
      </c>
    </row>
    <row r="179" spans="1:12" x14ac:dyDescent="0.25">
      <c r="A179" s="14">
        <v>0.6</v>
      </c>
      <c r="B179" s="11" t="s">
        <v>43</v>
      </c>
      <c r="C179" s="21"/>
      <c r="D179" s="22">
        <f t="shared" ref="D179:L179" si="41">D177+D167</f>
        <v>54.805194805194809</v>
      </c>
      <c r="E179" s="22">
        <f t="shared" si="41"/>
        <v>56.658227848101262</v>
      </c>
      <c r="F179" s="22">
        <f t="shared" si="41"/>
        <v>55.779104477611938</v>
      </c>
      <c r="G179" s="22">
        <f t="shared" si="41"/>
        <v>52.237872340425533</v>
      </c>
      <c r="H179" s="22">
        <f t="shared" si="41"/>
        <v>55.000000000000014</v>
      </c>
      <c r="I179" s="22">
        <f t="shared" si="41"/>
        <v>55</v>
      </c>
      <c r="J179" s="22">
        <f t="shared" si="41"/>
        <v>56.716666666666669</v>
      </c>
      <c r="K179" s="22">
        <f t="shared" si="41"/>
        <v>55.848181818181814</v>
      </c>
      <c r="L179" s="22">
        <f t="shared" si="41"/>
        <v>55.416666666666671</v>
      </c>
    </row>
    <row r="180" spans="1:12" x14ac:dyDescent="0.25">
      <c r="A180" s="35" t="s">
        <v>93</v>
      </c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7"/>
    </row>
    <row r="181" spans="1:12" x14ac:dyDescent="0.25">
      <c r="A181" s="35" t="s">
        <v>27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7"/>
    </row>
    <row r="182" spans="1:12" ht="30" x14ac:dyDescent="0.25">
      <c r="A182" s="6">
        <v>95</v>
      </c>
      <c r="B182" s="6" t="s">
        <v>94</v>
      </c>
      <c r="C182" s="6">
        <v>200</v>
      </c>
      <c r="D182" s="6">
        <v>7.24</v>
      </c>
      <c r="E182" s="6">
        <v>4.3</v>
      </c>
      <c r="F182" s="6">
        <v>40.74</v>
      </c>
      <c r="G182" s="6">
        <v>256.81</v>
      </c>
      <c r="H182" s="6">
        <v>0.2</v>
      </c>
      <c r="I182" s="6">
        <v>0.12</v>
      </c>
      <c r="J182" s="6">
        <v>0.9</v>
      </c>
      <c r="K182" s="6">
        <v>184.48</v>
      </c>
      <c r="L182" s="6">
        <v>0.5</v>
      </c>
    </row>
    <row r="183" spans="1:12" x14ac:dyDescent="0.25">
      <c r="A183" s="6">
        <v>267</v>
      </c>
      <c r="B183" s="6" t="s">
        <v>29</v>
      </c>
      <c r="C183" s="6">
        <v>200</v>
      </c>
      <c r="D183" s="6">
        <v>1.4</v>
      </c>
      <c r="E183" s="6">
        <v>1.6</v>
      </c>
      <c r="F183" s="6">
        <v>17.34</v>
      </c>
      <c r="G183" s="6">
        <v>89.32</v>
      </c>
      <c r="H183" s="6">
        <v>0</v>
      </c>
      <c r="I183" s="6">
        <v>0.12</v>
      </c>
      <c r="J183" s="6">
        <v>0.75</v>
      </c>
      <c r="K183" s="6">
        <v>65.25</v>
      </c>
      <c r="L183" s="6">
        <v>0.9</v>
      </c>
    </row>
    <row r="184" spans="1:12" x14ac:dyDescent="0.25">
      <c r="A184" s="6"/>
      <c r="B184" s="6" t="s">
        <v>40</v>
      </c>
      <c r="C184" s="6">
        <v>40</v>
      </c>
      <c r="D184" s="6">
        <v>3.08</v>
      </c>
      <c r="E184" s="6">
        <v>0.56000000000000005</v>
      </c>
      <c r="F184" s="6">
        <v>15.08</v>
      </c>
      <c r="G184" s="6">
        <v>80.400000000000006</v>
      </c>
      <c r="H184" s="6">
        <v>0</v>
      </c>
      <c r="I184" s="6">
        <v>0.08</v>
      </c>
      <c r="J184" s="6">
        <v>12.6</v>
      </c>
      <c r="K184" s="6">
        <v>13.2</v>
      </c>
      <c r="L184" s="6">
        <v>0.8</v>
      </c>
    </row>
    <row r="185" spans="1:12" x14ac:dyDescent="0.25">
      <c r="A185" s="7">
        <v>344</v>
      </c>
      <c r="B185" s="7" t="s">
        <v>54</v>
      </c>
      <c r="C185" s="18">
        <v>35</v>
      </c>
      <c r="D185" s="7">
        <v>3.7</v>
      </c>
      <c r="E185" s="7">
        <v>12.3</v>
      </c>
      <c r="F185" s="7">
        <v>10.26</v>
      </c>
      <c r="G185" s="7">
        <v>150.30000000000001</v>
      </c>
      <c r="H185" s="7">
        <v>0.05</v>
      </c>
      <c r="I185" s="7">
        <v>0.03</v>
      </c>
      <c r="J185" s="7">
        <v>0</v>
      </c>
      <c r="K185" s="7">
        <v>9.3000000000000007</v>
      </c>
      <c r="L185" s="7">
        <v>0.62</v>
      </c>
    </row>
    <row r="186" spans="1:12" x14ac:dyDescent="0.25">
      <c r="A186" s="7"/>
      <c r="B186" s="7"/>
      <c r="C186" s="18"/>
      <c r="D186" s="7"/>
      <c r="E186" s="7"/>
      <c r="F186" s="7"/>
      <c r="G186" s="7"/>
      <c r="H186" s="7"/>
      <c r="I186" s="7"/>
      <c r="J186" s="7"/>
      <c r="K186" s="7"/>
      <c r="L186" s="7"/>
    </row>
    <row r="187" spans="1:12" x14ac:dyDescent="0.25">
      <c r="A187" s="6"/>
      <c r="B187" s="9" t="s">
        <v>32</v>
      </c>
      <c r="C187" s="9"/>
      <c r="D187" s="9">
        <f t="shared" ref="D187:L187" si="42">SUM(D182:D186)</f>
        <v>15.420000000000002</v>
      </c>
      <c r="E187" s="9">
        <f t="shared" si="42"/>
        <v>18.760000000000002</v>
      </c>
      <c r="F187" s="9">
        <f t="shared" si="42"/>
        <v>83.42</v>
      </c>
      <c r="G187" s="9">
        <f t="shared" si="42"/>
        <v>576.82999999999993</v>
      </c>
      <c r="H187" s="9">
        <f t="shared" si="42"/>
        <v>0.25</v>
      </c>
      <c r="I187" s="9">
        <f t="shared" si="42"/>
        <v>0.35</v>
      </c>
      <c r="J187" s="9">
        <f t="shared" si="42"/>
        <v>14.25</v>
      </c>
      <c r="K187" s="9">
        <f t="shared" si="42"/>
        <v>272.23</v>
      </c>
      <c r="L187" s="9">
        <f t="shared" si="42"/>
        <v>2.8200000000000003</v>
      </c>
    </row>
    <row r="188" spans="1:12" x14ac:dyDescent="0.25">
      <c r="A188" s="30" t="s">
        <v>33</v>
      </c>
      <c r="B188" s="31" t="s">
        <v>34</v>
      </c>
      <c r="C188" s="15"/>
      <c r="D188" s="16">
        <f t="shared" ref="D188:L188" si="43">D187*100/D14</f>
        <v>20.02597402597403</v>
      </c>
      <c r="E188" s="16">
        <f t="shared" si="43"/>
        <v>23.746835443037977</v>
      </c>
      <c r="F188" s="16">
        <f t="shared" si="43"/>
        <v>24.901492537313434</v>
      </c>
      <c r="G188" s="16">
        <f t="shared" si="43"/>
        <v>24.545957446808508</v>
      </c>
      <c r="H188" s="16">
        <f t="shared" si="43"/>
        <v>20.833333333333336</v>
      </c>
      <c r="I188" s="16">
        <f t="shared" si="43"/>
        <v>25</v>
      </c>
      <c r="J188" s="16">
        <f t="shared" si="43"/>
        <v>23.75</v>
      </c>
      <c r="K188" s="16">
        <f t="shared" si="43"/>
        <v>24.74818181818182</v>
      </c>
      <c r="L188" s="16">
        <f t="shared" si="43"/>
        <v>23.5</v>
      </c>
    </row>
    <row r="189" spans="1:12" x14ac:dyDescent="0.25">
      <c r="A189" s="35" t="s">
        <v>35</v>
      </c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7"/>
    </row>
    <row r="190" spans="1:12" x14ac:dyDescent="0.25">
      <c r="A190" s="6">
        <v>1</v>
      </c>
      <c r="B190" s="6" t="s">
        <v>64</v>
      </c>
      <c r="C190" s="7">
        <v>100</v>
      </c>
      <c r="D190" s="7">
        <v>1.25</v>
      </c>
      <c r="E190" s="7">
        <v>9.25</v>
      </c>
      <c r="F190" s="7">
        <v>7.87</v>
      </c>
      <c r="G190" s="7">
        <v>113.87</v>
      </c>
      <c r="H190" s="7">
        <v>0.03</v>
      </c>
      <c r="I190" s="7">
        <v>0.04</v>
      </c>
      <c r="J190" s="7">
        <v>2.5</v>
      </c>
      <c r="K190" s="7">
        <v>132.5</v>
      </c>
      <c r="L190" s="7">
        <v>0.67</v>
      </c>
    </row>
    <row r="191" spans="1:12" x14ac:dyDescent="0.25">
      <c r="A191" s="6">
        <v>37</v>
      </c>
      <c r="B191" s="6" t="s">
        <v>65</v>
      </c>
      <c r="C191" s="6">
        <v>200</v>
      </c>
      <c r="D191" s="6">
        <v>2.34</v>
      </c>
      <c r="E191" s="6">
        <v>3.89</v>
      </c>
      <c r="F191" s="6">
        <v>13.61</v>
      </c>
      <c r="G191" s="6">
        <v>57.2</v>
      </c>
      <c r="H191" s="6">
        <v>0.15</v>
      </c>
      <c r="I191" s="6">
        <v>7.0000000000000007E-2</v>
      </c>
      <c r="J191" s="6">
        <v>1.82</v>
      </c>
      <c r="K191" s="6">
        <v>50.27</v>
      </c>
      <c r="L191" s="6">
        <v>0.08</v>
      </c>
    </row>
    <row r="192" spans="1:12" x14ac:dyDescent="0.25">
      <c r="A192" s="7">
        <v>202</v>
      </c>
      <c r="B192" s="6" t="s">
        <v>75</v>
      </c>
      <c r="C192" s="7">
        <v>200</v>
      </c>
      <c r="D192" s="7">
        <v>5.0599999999999996</v>
      </c>
      <c r="E192" s="7">
        <v>6.77</v>
      </c>
      <c r="F192" s="7">
        <v>29.54</v>
      </c>
      <c r="G192" s="7">
        <v>245.3</v>
      </c>
      <c r="H192" s="7">
        <v>0.01</v>
      </c>
      <c r="I192" s="7">
        <v>0.15</v>
      </c>
      <c r="J192" s="7">
        <v>0</v>
      </c>
      <c r="K192" s="7">
        <v>14.37</v>
      </c>
      <c r="L192" s="7">
        <v>0.69</v>
      </c>
    </row>
    <row r="193" spans="1:12" x14ac:dyDescent="0.25">
      <c r="A193" s="6" t="s">
        <v>95</v>
      </c>
      <c r="B193" s="6" t="s">
        <v>59</v>
      </c>
      <c r="C193" s="6">
        <v>80</v>
      </c>
      <c r="D193" s="6">
        <v>12.51</v>
      </c>
      <c r="E193" s="6">
        <v>5.19</v>
      </c>
      <c r="F193" s="6">
        <v>11.46</v>
      </c>
      <c r="G193" s="6">
        <v>172.9</v>
      </c>
      <c r="H193" s="6">
        <v>0.01</v>
      </c>
      <c r="I193" s="6">
        <v>0.08</v>
      </c>
      <c r="J193" s="6">
        <v>0.9</v>
      </c>
      <c r="K193" s="6">
        <v>124.6</v>
      </c>
      <c r="L193" s="6">
        <v>0.98</v>
      </c>
    </row>
    <row r="194" spans="1:12" x14ac:dyDescent="0.25">
      <c r="A194" s="6">
        <v>255</v>
      </c>
      <c r="B194" s="6" t="s">
        <v>50</v>
      </c>
      <c r="C194" s="6">
        <v>200</v>
      </c>
      <c r="D194" s="6">
        <v>0.56000000000000005</v>
      </c>
      <c r="E194" s="6">
        <v>0</v>
      </c>
      <c r="F194" s="6">
        <v>27.89</v>
      </c>
      <c r="G194" s="6">
        <v>113.79</v>
      </c>
      <c r="H194" s="6">
        <v>0.16</v>
      </c>
      <c r="I194" s="6">
        <v>0</v>
      </c>
      <c r="J194" s="6">
        <v>0.82</v>
      </c>
      <c r="K194" s="6">
        <v>19.5</v>
      </c>
      <c r="L194" s="6">
        <v>0.54</v>
      </c>
    </row>
    <row r="195" spans="1:12" x14ac:dyDescent="0.25">
      <c r="A195" s="6"/>
      <c r="B195" s="6" t="s">
        <v>40</v>
      </c>
      <c r="C195" s="6">
        <v>40</v>
      </c>
      <c r="D195" s="6">
        <v>3.08</v>
      </c>
      <c r="E195" s="6">
        <v>0.56000000000000005</v>
      </c>
      <c r="F195" s="6">
        <v>15.08</v>
      </c>
      <c r="G195" s="6">
        <v>80.400000000000006</v>
      </c>
      <c r="H195" s="6">
        <v>0</v>
      </c>
      <c r="I195" s="6">
        <v>0.08</v>
      </c>
      <c r="J195" s="6">
        <v>14.5</v>
      </c>
      <c r="K195" s="6">
        <v>13.2</v>
      </c>
      <c r="L195" s="6">
        <v>0.8</v>
      </c>
    </row>
    <row r="196" spans="1:12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x14ac:dyDescent="0.25">
      <c r="A197" s="6"/>
      <c r="B197" s="9" t="s">
        <v>32</v>
      </c>
      <c r="C197" s="9"/>
      <c r="D197" s="9">
        <f t="shared" ref="D197:L197" si="44">SUM(D190:D196)</f>
        <v>24.799999999999997</v>
      </c>
      <c r="E197" s="9">
        <f t="shared" si="44"/>
        <v>25.66</v>
      </c>
      <c r="F197" s="9">
        <f t="shared" si="44"/>
        <v>105.45</v>
      </c>
      <c r="G197" s="9">
        <f t="shared" si="44"/>
        <v>783.45999999999992</v>
      </c>
      <c r="H197" s="9">
        <f t="shared" si="44"/>
        <v>0.36</v>
      </c>
      <c r="I197" s="9">
        <f t="shared" si="44"/>
        <v>0.42000000000000004</v>
      </c>
      <c r="J197" s="9">
        <f t="shared" si="44"/>
        <v>20.54</v>
      </c>
      <c r="K197" s="9">
        <f t="shared" si="44"/>
        <v>354.44</v>
      </c>
      <c r="L197" s="9">
        <f t="shared" si="44"/>
        <v>3.76</v>
      </c>
    </row>
    <row r="198" spans="1:12" x14ac:dyDescent="0.25">
      <c r="A198" s="10" t="s">
        <v>41</v>
      </c>
      <c r="B198" s="11" t="s">
        <v>34</v>
      </c>
      <c r="C198" s="15"/>
      <c r="D198" s="16">
        <f t="shared" ref="D198:L198" si="45">D197*100/D14</f>
        <v>32.207792207792203</v>
      </c>
      <c r="E198" s="16">
        <f t="shared" si="45"/>
        <v>32.481012658227847</v>
      </c>
      <c r="F198" s="16">
        <f t="shared" si="45"/>
        <v>31.477611940298509</v>
      </c>
      <c r="G198" s="16">
        <f t="shared" si="45"/>
        <v>33.338723404255312</v>
      </c>
      <c r="H198" s="16">
        <f t="shared" si="45"/>
        <v>30</v>
      </c>
      <c r="I198" s="16">
        <f t="shared" si="45"/>
        <v>30.000000000000007</v>
      </c>
      <c r="J198" s="16">
        <f t="shared" si="45"/>
        <v>34.233333333333334</v>
      </c>
      <c r="K198" s="16">
        <f t="shared" si="45"/>
        <v>32.221818181818179</v>
      </c>
      <c r="L198" s="16">
        <f t="shared" si="45"/>
        <v>31.333333333333332</v>
      </c>
    </row>
    <row r="199" spans="1:12" x14ac:dyDescent="0.25">
      <c r="A199" s="13"/>
      <c r="B199" s="9" t="s">
        <v>42</v>
      </c>
      <c r="C199" s="9"/>
      <c r="D199" s="9">
        <f>SUM(D197+D187)</f>
        <v>40.22</v>
      </c>
      <c r="E199" s="9">
        <f>SUM(E197+E187)</f>
        <v>44.42</v>
      </c>
      <c r="F199" s="9">
        <f>SUM(F197+F187)</f>
        <v>188.87</v>
      </c>
      <c r="G199" s="9">
        <f>SUM(G197+G187)</f>
        <v>1360.29</v>
      </c>
      <c r="H199" s="9">
        <v>0.83</v>
      </c>
      <c r="I199" s="9">
        <v>0.88</v>
      </c>
      <c r="J199" s="9">
        <f>SUM(J197+J187)</f>
        <v>34.79</v>
      </c>
      <c r="K199" s="9">
        <f>SUM(K197+K187)</f>
        <v>626.67000000000007</v>
      </c>
      <c r="L199" s="9">
        <f>SUM(L197+L187)</f>
        <v>6.58</v>
      </c>
    </row>
    <row r="200" spans="1:12" x14ac:dyDescent="0.25">
      <c r="A200" s="14">
        <v>0.6</v>
      </c>
      <c r="B200" s="11" t="s">
        <v>43</v>
      </c>
      <c r="C200" s="15"/>
      <c r="D200" s="16">
        <f>D198+D188</f>
        <v>52.233766233766232</v>
      </c>
      <c r="E200" s="16">
        <f t="shared" ref="E200:L200" si="46">E198+E188</f>
        <v>56.22784810126582</v>
      </c>
      <c r="F200" s="16">
        <f t="shared" si="46"/>
        <v>56.379104477611946</v>
      </c>
      <c r="G200" s="16">
        <f t="shared" si="46"/>
        <v>57.88468085106382</v>
      </c>
      <c r="H200" s="16">
        <f t="shared" si="46"/>
        <v>50.833333333333336</v>
      </c>
      <c r="I200" s="16">
        <f t="shared" si="46"/>
        <v>55.000000000000007</v>
      </c>
      <c r="J200" s="16">
        <f t="shared" si="46"/>
        <v>57.983333333333334</v>
      </c>
      <c r="K200" s="16">
        <f t="shared" si="46"/>
        <v>56.97</v>
      </c>
      <c r="L200" s="16">
        <f t="shared" si="46"/>
        <v>54.833333333333329</v>
      </c>
    </row>
    <row r="201" spans="1:12" x14ac:dyDescent="0.25">
      <c r="A201" s="35" t="s">
        <v>96</v>
      </c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7"/>
    </row>
    <row r="202" spans="1:12" x14ac:dyDescent="0.25">
      <c r="A202" s="35" t="s">
        <v>27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7"/>
    </row>
    <row r="203" spans="1:12" x14ac:dyDescent="0.25">
      <c r="A203" s="6">
        <v>117</v>
      </c>
      <c r="B203" s="6" t="s">
        <v>97</v>
      </c>
      <c r="C203" s="6">
        <v>200</v>
      </c>
      <c r="D203" s="6">
        <v>9.5</v>
      </c>
      <c r="E203" s="6">
        <v>10.199999999999999</v>
      </c>
      <c r="F203" s="6">
        <v>4.68</v>
      </c>
      <c r="G203" s="6">
        <v>240.16</v>
      </c>
      <c r="H203" s="6">
        <v>0.08</v>
      </c>
      <c r="I203" s="6">
        <v>0.09</v>
      </c>
      <c r="J203" s="6">
        <v>0.37</v>
      </c>
      <c r="K203" s="6">
        <v>101.5</v>
      </c>
      <c r="L203" s="6">
        <v>0.63</v>
      </c>
    </row>
    <row r="204" spans="1:12" x14ac:dyDescent="0.25">
      <c r="A204" s="6">
        <v>242</v>
      </c>
      <c r="B204" s="6" t="s">
        <v>62</v>
      </c>
      <c r="C204" s="6">
        <v>200</v>
      </c>
      <c r="D204" s="6">
        <v>4.9000000000000004</v>
      </c>
      <c r="E204" s="6">
        <v>5</v>
      </c>
      <c r="F204" s="6">
        <v>32.5</v>
      </c>
      <c r="G204" s="6">
        <v>150</v>
      </c>
      <c r="H204" s="6">
        <v>0.08</v>
      </c>
      <c r="I204" s="6">
        <v>0.03</v>
      </c>
      <c r="J204" s="6">
        <v>3</v>
      </c>
      <c r="K204" s="6">
        <v>22.6</v>
      </c>
      <c r="L204" s="6">
        <v>0.71</v>
      </c>
    </row>
    <row r="205" spans="1:12" x14ac:dyDescent="0.25">
      <c r="A205" s="6"/>
      <c r="B205" s="6" t="s">
        <v>40</v>
      </c>
      <c r="C205" s="6">
        <v>40</v>
      </c>
      <c r="D205" s="6">
        <v>3.08</v>
      </c>
      <c r="E205" s="6">
        <v>0.56000000000000005</v>
      </c>
      <c r="F205" s="6">
        <v>15.08</v>
      </c>
      <c r="G205" s="6">
        <v>80.400000000000006</v>
      </c>
      <c r="H205" s="6">
        <v>0</v>
      </c>
      <c r="I205" s="6">
        <v>0.08</v>
      </c>
      <c r="J205" s="6">
        <v>11.5</v>
      </c>
      <c r="K205" s="6">
        <v>13.2</v>
      </c>
      <c r="L205" s="6">
        <v>0.8</v>
      </c>
    </row>
    <row r="206" spans="1:12" x14ac:dyDescent="0.25">
      <c r="A206" s="7">
        <v>342</v>
      </c>
      <c r="B206" s="7" t="s">
        <v>72</v>
      </c>
      <c r="C206" s="18">
        <v>30</v>
      </c>
      <c r="D206" s="7">
        <v>1.3</v>
      </c>
      <c r="E206" s="7">
        <v>1.44</v>
      </c>
      <c r="F206" s="7">
        <v>15.3</v>
      </c>
      <c r="G206" s="7">
        <v>74.56</v>
      </c>
      <c r="H206" s="7">
        <v>0.09</v>
      </c>
      <c r="I206" s="7">
        <v>0.08</v>
      </c>
      <c r="J206" s="7">
        <v>0.02</v>
      </c>
      <c r="K206" s="7">
        <v>104.6</v>
      </c>
      <c r="L206" s="7">
        <v>0.4</v>
      </c>
    </row>
    <row r="207" spans="1:12" x14ac:dyDescent="0.25">
      <c r="A207" s="7"/>
      <c r="B207" s="7"/>
      <c r="C207" s="18"/>
      <c r="D207" s="7"/>
      <c r="E207" s="7"/>
      <c r="F207" s="7"/>
      <c r="G207" s="7"/>
      <c r="H207" s="7"/>
      <c r="I207" s="7"/>
      <c r="J207" s="7"/>
      <c r="K207" s="7"/>
      <c r="L207" s="7"/>
    </row>
    <row r="208" spans="1:12" x14ac:dyDescent="0.25">
      <c r="A208" s="6"/>
      <c r="B208" s="9" t="s">
        <v>32</v>
      </c>
      <c r="C208" s="9"/>
      <c r="D208" s="9">
        <f t="shared" ref="D208:L208" si="47">SUM(D203:D207)</f>
        <v>18.78</v>
      </c>
      <c r="E208" s="9">
        <f t="shared" si="47"/>
        <v>17.2</v>
      </c>
      <c r="F208" s="9">
        <f t="shared" si="47"/>
        <v>67.56</v>
      </c>
      <c r="G208" s="9">
        <f t="shared" si="47"/>
        <v>545.11999999999989</v>
      </c>
      <c r="H208" s="9">
        <f t="shared" si="47"/>
        <v>0.25</v>
      </c>
      <c r="I208" s="9">
        <f t="shared" si="47"/>
        <v>0.28000000000000003</v>
      </c>
      <c r="J208" s="9">
        <f t="shared" si="47"/>
        <v>14.89</v>
      </c>
      <c r="K208" s="9">
        <f t="shared" si="47"/>
        <v>241.89999999999998</v>
      </c>
      <c r="L208" s="9">
        <f t="shared" si="47"/>
        <v>2.5399999999999996</v>
      </c>
    </row>
    <row r="209" spans="1:12" x14ac:dyDescent="0.25">
      <c r="A209" s="10" t="s">
        <v>33</v>
      </c>
      <c r="B209" s="11" t="s">
        <v>34</v>
      </c>
      <c r="C209" s="15"/>
      <c r="D209" s="16">
        <f t="shared" ref="D209:L209" si="48">D208*100/D14</f>
        <v>24.38961038961039</v>
      </c>
      <c r="E209" s="16">
        <f t="shared" si="48"/>
        <v>21.772151898734176</v>
      </c>
      <c r="F209" s="16">
        <f t="shared" si="48"/>
        <v>20.167164179104478</v>
      </c>
      <c r="G209" s="16">
        <f t="shared" si="48"/>
        <v>23.196595744680845</v>
      </c>
      <c r="H209" s="16">
        <f t="shared" si="48"/>
        <v>20.833333333333336</v>
      </c>
      <c r="I209" s="16">
        <f t="shared" si="48"/>
        <v>20.000000000000004</v>
      </c>
      <c r="J209" s="16">
        <f t="shared" si="48"/>
        <v>24.816666666666666</v>
      </c>
      <c r="K209" s="16">
        <f t="shared" si="48"/>
        <v>21.990909090909089</v>
      </c>
      <c r="L209" s="16">
        <f t="shared" si="48"/>
        <v>21.166666666666664</v>
      </c>
    </row>
    <row r="210" spans="1:12" x14ac:dyDescent="0.25">
      <c r="A210" s="35" t="s">
        <v>35</v>
      </c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7"/>
    </row>
    <row r="211" spans="1:12" ht="30" x14ac:dyDescent="0.25">
      <c r="A211" s="6">
        <v>7</v>
      </c>
      <c r="B211" s="6" t="s">
        <v>73</v>
      </c>
      <c r="C211" s="6">
        <v>80</v>
      </c>
      <c r="D211" s="6">
        <v>1.8</v>
      </c>
      <c r="E211" s="6">
        <v>0</v>
      </c>
      <c r="F211" s="6">
        <v>22</v>
      </c>
      <c r="G211" s="6">
        <v>19</v>
      </c>
      <c r="H211" s="6">
        <v>0.01</v>
      </c>
      <c r="I211" s="6">
        <v>0.02</v>
      </c>
      <c r="J211" s="6">
        <v>0.4</v>
      </c>
      <c r="K211" s="6">
        <v>46.5</v>
      </c>
      <c r="L211" s="6">
        <v>0.56000000000000005</v>
      </c>
    </row>
    <row r="212" spans="1:12" x14ac:dyDescent="0.25">
      <c r="A212" s="7">
        <v>27</v>
      </c>
      <c r="B212" s="6" t="s">
        <v>98</v>
      </c>
      <c r="C212" s="7">
        <v>200</v>
      </c>
      <c r="D212" s="7">
        <v>1.9</v>
      </c>
      <c r="E212" s="7">
        <v>6.66</v>
      </c>
      <c r="F212" s="7">
        <v>10.81</v>
      </c>
      <c r="G212" s="7">
        <v>111.11</v>
      </c>
      <c r="H212" s="7">
        <v>0.05</v>
      </c>
      <c r="I212" s="7">
        <v>0.04</v>
      </c>
      <c r="J212" s="7">
        <v>5</v>
      </c>
      <c r="K212" s="7">
        <v>52</v>
      </c>
      <c r="L212" s="7">
        <v>1.3</v>
      </c>
    </row>
    <row r="213" spans="1:12" x14ac:dyDescent="0.25">
      <c r="A213" s="6">
        <v>204</v>
      </c>
      <c r="B213" s="6" t="s">
        <v>48</v>
      </c>
      <c r="C213" s="7">
        <v>200</v>
      </c>
      <c r="D213" s="7">
        <v>5.36</v>
      </c>
      <c r="E213" s="7">
        <v>7.06</v>
      </c>
      <c r="F213" s="7">
        <v>21.6</v>
      </c>
      <c r="G213" s="7">
        <v>200.3</v>
      </c>
      <c r="H213" s="7">
        <v>0.21</v>
      </c>
      <c r="I213" s="7">
        <v>0.05</v>
      </c>
      <c r="J213" s="7">
        <v>0.42</v>
      </c>
      <c r="K213" s="7">
        <v>150.30000000000001</v>
      </c>
      <c r="L213" s="7">
        <v>0.8</v>
      </c>
    </row>
    <row r="214" spans="1:12" x14ac:dyDescent="0.25">
      <c r="A214" s="6">
        <v>160</v>
      </c>
      <c r="B214" s="6" t="s">
        <v>99</v>
      </c>
      <c r="C214" s="7">
        <v>100</v>
      </c>
      <c r="D214" s="7">
        <v>12</v>
      </c>
      <c r="E214" s="7">
        <v>10.5</v>
      </c>
      <c r="F214" s="7">
        <v>12.3</v>
      </c>
      <c r="G214" s="7">
        <v>201.8</v>
      </c>
      <c r="H214" s="7">
        <v>0.1</v>
      </c>
      <c r="I214" s="7">
        <v>0.15</v>
      </c>
      <c r="J214" s="7">
        <v>0.01</v>
      </c>
      <c r="K214" s="7">
        <v>34.9</v>
      </c>
      <c r="L214" s="7">
        <v>0.1</v>
      </c>
    </row>
    <row r="215" spans="1:12" x14ac:dyDescent="0.25">
      <c r="A215" s="6" t="s">
        <v>100</v>
      </c>
      <c r="B215" s="6" t="s">
        <v>77</v>
      </c>
      <c r="C215" s="6">
        <v>200</v>
      </c>
      <c r="D215" s="6">
        <v>2.7</v>
      </c>
      <c r="E215" s="6">
        <v>2.8</v>
      </c>
      <c r="F215" s="6">
        <v>22.4</v>
      </c>
      <c r="G215" s="6">
        <v>153</v>
      </c>
      <c r="H215" s="6">
        <v>0.02</v>
      </c>
      <c r="I215" s="6">
        <v>0.15</v>
      </c>
      <c r="J215" s="6">
        <v>0.65</v>
      </c>
      <c r="K215" s="6">
        <v>64.400000000000006</v>
      </c>
      <c r="L215" s="6">
        <v>0.33</v>
      </c>
    </row>
    <row r="216" spans="1:12" x14ac:dyDescent="0.25">
      <c r="A216" s="6"/>
      <c r="B216" s="6" t="s">
        <v>40</v>
      </c>
      <c r="C216" s="6">
        <v>40</v>
      </c>
      <c r="D216" s="6">
        <v>3.08</v>
      </c>
      <c r="E216" s="6">
        <v>0.56000000000000005</v>
      </c>
      <c r="F216" s="6">
        <v>15.08</v>
      </c>
      <c r="G216" s="6">
        <v>80.400000000000006</v>
      </c>
      <c r="H216" s="6">
        <v>0</v>
      </c>
      <c r="I216" s="6">
        <v>0.08</v>
      </c>
      <c r="J216" s="6">
        <v>14.5</v>
      </c>
      <c r="K216" s="6">
        <v>13.2</v>
      </c>
      <c r="L216" s="6">
        <v>0.8</v>
      </c>
    </row>
    <row r="217" spans="1:12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x14ac:dyDescent="0.25">
      <c r="A218" s="6"/>
      <c r="B218" s="9" t="s">
        <v>32</v>
      </c>
      <c r="C218" s="9"/>
      <c r="D218" s="9">
        <f t="shared" ref="D218:L218" si="49">SUM(D211:D217)</f>
        <v>26.840000000000003</v>
      </c>
      <c r="E218" s="9">
        <f t="shared" si="49"/>
        <v>27.58</v>
      </c>
      <c r="F218" s="9">
        <f t="shared" si="49"/>
        <v>104.19000000000001</v>
      </c>
      <c r="G218" s="9">
        <f t="shared" si="49"/>
        <v>765.61</v>
      </c>
      <c r="H218" s="9">
        <f t="shared" si="49"/>
        <v>0.39</v>
      </c>
      <c r="I218" s="9">
        <f t="shared" si="49"/>
        <v>0.49000000000000005</v>
      </c>
      <c r="J218" s="9">
        <f t="shared" si="49"/>
        <v>20.98</v>
      </c>
      <c r="K218" s="9">
        <f t="shared" si="49"/>
        <v>361.3</v>
      </c>
      <c r="L218" s="9">
        <f t="shared" si="49"/>
        <v>3.8900000000000006</v>
      </c>
    </row>
    <row r="219" spans="1:12" x14ac:dyDescent="0.25">
      <c r="A219" s="10" t="s">
        <v>41</v>
      </c>
      <c r="B219" s="11" t="s">
        <v>34</v>
      </c>
      <c r="C219" s="15"/>
      <c r="D219" s="16">
        <f t="shared" ref="D219:L219" si="50">D218*100/D14</f>
        <v>34.857142857142861</v>
      </c>
      <c r="E219" s="16">
        <f t="shared" si="50"/>
        <v>34.911392405063289</v>
      </c>
      <c r="F219" s="16">
        <f t="shared" si="50"/>
        <v>31.101492537313437</v>
      </c>
      <c r="G219" s="16">
        <f t="shared" si="50"/>
        <v>32.579148936170213</v>
      </c>
      <c r="H219" s="16">
        <f t="shared" si="50"/>
        <v>32.5</v>
      </c>
      <c r="I219" s="16">
        <f t="shared" si="50"/>
        <v>35.000000000000007</v>
      </c>
      <c r="J219" s="16">
        <f t="shared" si="50"/>
        <v>34.966666666666669</v>
      </c>
      <c r="K219" s="16">
        <f t="shared" si="50"/>
        <v>32.845454545454544</v>
      </c>
      <c r="L219" s="16">
        <f t="shared" si="50"/>
        <v>32.416666666666671</v>
      </c>
    </row>
    <row r="220" spans="1:12" x14ac:dyDescent="0.25">
      <c r="A220" s="13"/>
      <c r="B220" s="9" t="s">
        <v>42</v>
      </c>
      <c r="C220" s="9"/>
      <c r="D220" s="9">
        <f>SUM(D218+D208)</f>
        <v>45.620000000000005</v>
      </c>
      <c r="E220" s="9">
        <f>SUM(E218+E208)</f>
        <v>44.78</v>
      </c>
      <c r="F220" s="9">
        <f>SUM(F218+F208)</f>
        <v>171.75</v>
      </c>
      <c r="G220" s="9">
        <f>SUM(G218+G208)</f>
        <v>1310.73</v>
      </c>
      <c r="H220" s="9">
        <v>0.86</v>
      </c>
      <c r="I220" s="9">
        <v>1.08</v>
      </c>
      <c r="J220" s="9">
        <f>SUM(J218+J208)</f>
        <v>35.870000000000005</v>
      </c>
      <c r="K220" s="9">
        <f>SUM(K218+K208)</f>
        <v>603.20000000000005</v>
      </c>
      <c r="L220" s="9">
        <f>SUM(L218+L208)</f>
        <v>6.43</v>
      </c>
    </row>
    <row r="221" spans="1:12" x14ac:dyDescent="0.25">
      <c r="A221" s="14">
        <v>0.6</v>
      </c>
      <c r="B221" s="11" t="s">
        <v>43</v>
      </c>
      <c r="C221" s="15"/>
      <c r="D221" s="16">
        <f t="shared" ref="D221:L221" si="51">D219+D209</f>
        <v>59.246753246753251</v>
      </c>
      <c r="E221" s="16">
        <f t="shared" si="51"/>
        <v>56.683544303797461</v>
      </c>
      <c r="F221" s="16">
        <f t="shared" si="51"/>
        <v>51.268656716417915</v>
      </c>
      <c r="G221" s="16">
        <f t="shared" si="51"/>
        <v>55.775744680851062</v>
      </c>
      <c r="H221" s="16">
        <f t="shared" si="51"/>
        <v>53.333333333333336</v>
      </c>
      <c r="I221" s="16">
        <f t="shared" si="51"/>
        <v>55.000000000000014</v>
      </c>
      <c r="J221" s="16">
        <f t="shared" si="51"/>
        <v>59.783333333333331</v>
      </c>
      <c r="K221" s="16">
        <f t="shared" si="51"/>
        <v>54.836363636363629</v>
      </c>
      <c r="L221" s="16">
        <f t="shared" si="51"/>
        <v>53.583333333333336</v>
      </c>
    </row>
    <row r="222" spans="1:12" x14ac:dyDescent="0.25">
      <c r="A222" s="35" t="s">
        <v>101</v>
      </c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7"/>
    </row>
    <row r="223" spans="1:12" x14ac:dyDescent="0.25">
      <c r="A223" s="35" t="s">
        <v>27</v>
      </c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7"/>
    </row>
    <row r="224" spans="1:12" ht="30" x14ac:dyDescent="0.25">
      <c r="A224" s="6">
        <v>103</v>
      </c>
      <c r="B224" s="6" t="s">
        <v>102</v>
      </c>
      <c r="C224" s="7">
        <v>200</v>
      </c>
      <c r="D224" s="7">
        <v>7.47</v>
      </c>
      <c r="E224" s="7">
        <v>5.2</v>
      </c>
      <c r="F224" s="7">
        <v>32.53</v>
      </c>
      <c r="G224" s="7">
        <v>244</v>
      </c>
      <c r="H224" s="7">
        <v>0.2</v>
      </c>
      <c r="I224" s="7">
        <v>0.1</v>
      </c>
      <c r="J224" s="7">
        <v>14.2</v>
      </c>
      <c r="K224" s="7">
        <v>146.66999999999999</v>
      </c>
      <c r="L224" s="7">
        <v>0.6</v>
      </c>
    </row>
    <row r="225" spans="1:12" x14ac:dyDescent="0.25">
      <c r="A225" s="7">
        <v>267</v>
      </c>
      <c r="B225" s="6" t="s">
        <v>29</v>
      </c>
      <c r="C225" s="7">
        <v>200</v>
      </c>
      <c r="D225" s="7">
        <v>1.4</v>
      </c>
      <c r="E225" s="7">
        <v>1.6</v>
      </c>
      <c r="F225" s="7">
        <v>17.34</v>
      </c>
      <c r="G225" s="7">
        <v>50.6</v>
      </c>
      <c r="H225" s="7">
        <v>0</v>
      </c>
      <c r="I225" s="7">
        <v>0.09</v>
      </c>
      <c r="J225" s="7">
        <v>0.75</v>
      </c>
      <c r="K225" s="7">
        <v>65.25</v>
      </c>
      <c r="L225" s="7">
        <v>0.9</v>
      </c>
    </row>
    <row r="226" spans="1:12" x14ac:dyDescent="0.25">
      <c r="A226" s="6"/>
      <c r="B226" s="6" t="s">
        <v>30</v>
      </c>
      <c r="C226" s="7">
        <v>40</v>
      </c>
      <c r="D226" s="7">
        <v>3.16</v>
      </c>
      <c r="E226" s="7">
        <v>0.4</v>
      </c>
      <c r="F226" s="7">
        <v>19.32</v>
      </c>
      <c r="G226" s="7">
        <v>94</v>
      </c>
      <c r="H226" s="7">
        <v>0</v>
      </c>
      <c r="I226" s="7">
        <v>0.06</v>
      </c>
      <c r="J226" s="7">
        <v>0</v>
      </c>
      <c r="K226" s="7">
        <v>9.1999999999999993</v>
      </c>
      <c r="L226" s="7">
        <v>0.8</v>
      </c>
    </row>
    <row r="227" spans="1:12" x14ac:dyDescent="0.25">
      <c r="A227" s="7">
        <v>344</v>
      </c>
      <c r="B227" s="7" t="s">
        <v>54</v>
      </c>
      <c r="C227" s="18">
        <v>35</v>
      </c>
      <c r="D227" s="7">
        <v>3.7</v>
      </c>
      <c r="E227" s="7">
        <v>12.1</v>
      </c>
      <c r="F227" s="7">
        <v>10.26</v>
      </c>
      <c r="G227" s="7">
        <v>183.6</v>
      </c>
      <c r="H227" s="7">
        <v>0.05</v>
      </c>
      <c r="I227" s="7">
        <v>0.03</v>
      </c>
      <c r="J227" s="7">
        <v>0</v>
      </c>
      <c r="K227" s="7">
        <v>9.3000000000000007</v>
      </c>
      <c r="L227" s="7">
        <v>0.62</v>
      </c>
    </row>
    <row r="228" spans="1:12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 x14ac:dyDescent="0.25">
      <c r="A229" s="6"/>
      <c r="B229" s="9" t="s">
        <v>32</v>
      </c>
      <c r="C229" s="9"/>
      <c r="D229" s="9">
        <f t="shared" ref="D229:L229" si="52">SUM(D224:D228)</f>
        <v>15.73</v>
      </c>
      <c r="E229" s="9">
        <f t="shared" si="52"/>
        <v>19.3</v>
      </c>
      <c r="F229" s="9">
        <f t="shared" si="52"/>
        <v>79.45</v>
      </c>
      <c r="G229" s="9">
        <f t="shared" si="52"/>
        <v>572.20000000000005</v>
      </c>
      <c r="H229" s="9">
        <f t="shared" si="52"/>
        <v>0.25</v>
      </c>
      <c r="I229" s="9">
        <f t="shared" si="52"/>
        <v>0.28000000000000003</v>
      </c>
      <c r="J229" s="9">
        <f t="shared" si="52"/>
        <v>14.95</v>
      </c>
      <c r="K229" s="9">
        <f t="shared" si="52"/>
        <v>230.42</v>
      </c>
      <c r="L229" s="9">
        <f t="shared" si="52"/>
        <v>2.92</v>
      </c>
    </row>
    <row r="230" spans="1:12" x14ac:dyDescent="0.25">
      <c r="A230" s="10" t="s">
        <v>33</v>
      </c>
      <c r="B230" s="11" t="s">
        <v>34</v>
      </c>
      <c r="C230" s="15"/>
      <c r="D230" s="16">
        <f t="shared" ref="D230:L230" si="53">D229*100/D14</f>
        <v>20.428571428571427</v>
      </c>
      <c r="E230" s="16">
        <f t="shared" si="53"/>
        <v>24.430379746835442</v>
      </c>
      <c r="F230" s="16">
        <f t="shared" si="53"/>
        <v>23.71641791044776</v>
      </c>
      <c r="G230" s="16">
        <f t="shared" si="53"/>
        <v>24.34893617021277</v>
      </c>
      <c r="H230" s="16">
        <f t="shared" si="53"/>
        <v>20.833333333333336</v>
      </c>
      <c r="I230" s="16">
        <f t="shared" si="53"/>
        <v>20.000000000000004</v>
      </c>
      <c r="J230" s="16">
        <f t="shared" si="53"/>
        <v>24.916666666666668</v>
      </c>
      <c r="K230" s="16">
        <f t="shared" si="53"/>
        <v>20.947272727272729</v>
      </c>
      <c r="L230" s="16">
        <f t="shared" si="53"/>
        <v>24.333333333333332</v>
      </c>
    </row>
    <row r="231" spans="1:12" x14ac:dyDescent="0.25">
      <c r="A231" s="35" t="s">
        <v>35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7"/>
    </row>
    <row r="232" spans="1:12" x14ac:dyDescent="0.25">
      <c r="A232" s="6" t="s">
        <v>103</v>
      </c>
      <c r="B232" s="6" t="s">
        <v>104</v>
      </c>
      <c r="C232" s="7">
        <v>80</v>
      </c>
      <c r="D232" s="7">
        <v>0.4</v>
      </c>
      <c r="E232" s="7">
        <v>8.06</v>
      </c>
      <c r="F232" s="7">
        <v>16.28</v>
      </c>
      <c r="G232" s="7">
        <v>161.46</v>
      </c>
      <c r="H232" s="7">
        <v>0.02</v>
      </c>
      <c r="I232" s="7">
        <v>0.02</v>
      </c>
      <c r="J232" s="7">
        <v>0.67</v>
      </c>
      <c r="K232" s="7">
        <v>24.4</v>
      </c>
      <c r="L232" s="7">
        <v>0.92</v>
      </c>
    </row>
    <row r="233" spans="1:12" ht="30" x14ac:dyDescent="0.25">
      <c r="A233" s="6">
        <v>55</v>
      </c>
      <c r="B233" s="6" t="s">
        <v>87</v>
      </c>
      <c r="C233" s="6">
        <v>200</v>
      </c>
      <c r="D233" s="6">
        <v>2.2999999999999998</v>
      </c>
      <c r="E233" s="6">
        <v>0.8</v>
      </c>
      <c r="F233" s="6">
        <v>11.4</v>
      </c>
      <c r="G233" s="6">
        <v>42.6</v>
      </c>
      <c r="H233" s="6">
        <v>0.1</v>
      </c>
      <c r="I233" s="6">
        <v>0.08</v>
      </c>
      <c r="J233" s="6">
        <v>3.54</v>
      </c>
      <c r="K233" s="6">
        <v>43.32</v>
      </c>
      <c r="L233" s="6">
        <v>0.8</v>
      </c>
    </row>
    <row r="234" spans="1:12" x14ac:dyDescent="0.25">
      <c r="A234" s="6">
        <v>192</v>
      </c>
      <c r="B234" s="6" t="s">
        <v>105</v>
      </c>
      <c r="C234" s="7">
        <v>100</v>
      </c>
      <c r="D234" s="7">
        <v>15.3</v>
      </c>
      <c r="E234" s="7">
        <v>13.2</v>
      </c>
      <c r="F234" s="7">
        <v>0.97</v>
      </c>
      <c r="G234" s="7">
        <v>202.23</v>
      </c>
      <c r="H234" s="7">
        <v>0.05</v>
      </c>
      <c r="I234" s="7">
        <v>0.11</v>
      </c>
      <c r="J234" s="7">
        <v>0.26</v>
      </c>
      <c r="K234" s="7">
        <v>112.3</v>
      </c>
      <c r="L234" s="7">
        <v>0.12</v>
      </c>
    </row>
    <row r="235" spans="1:12" x14ac:dyDescent="0.25">
      <c r="A235" s="8">
        <v>105</v>
      </c>
      <c r="B235" s="8" t="s">
        <v>106</v>
      </c>
      <c r="C235" s="8">
        <v>180</v>
      </c>
      <c r="D235" s="8">
        <v>4.0999999999999996</v>
      </c>
      <c r="E235" s="8">
        <v>4.62</v>
      </c>
      <c r="F235" s="8">
        <v>32.61</v>
      </c>
      <c r="G235" s="8">
        <v>210.13</v>
      </c>
      <c r="H235" s="8">
        <v>0.06</v>
      </c>
      <c r="I235" s="8">
        <v>0.14000000000000001</v>
      </c>
      <c r="J235" s="8">
        <v>0.02</v>
      </c>
      <c r="K235" s="8">
        <v>122.12</v>
      </c>
      <c r="L235" s="8">
        <v>0.12</v>
      </c>
    </row>
    <row r="236" spans="1:12" x14ac:dyDescent="0.25">
      <c r="A236" s="6">
        <v>255</v>
      </c>
      <c r="B236" s="6" t="s">
        <v>50</v>
      </c>
      <c r="C236" s="6">
        <v>200</v>
      </c>
      <c r="D236" s="6">
        <v>0.56000000000000005</v>
      </c>
      <c r="E236" s="6">
        <v>0</v>
      </c>
      <c r="F236" s="6">
        <v>27.89</v>
      </c>
      <c r="G236" s="6">
        <v>113.79</v>
      </c>
      <c r="H236" s="6">
        <v>0.16</v>
      </c>
      <c r="I236" s="6">
        <v>0</v>
      </c>
      <c r="J236" s="6">
        <v>0.82</v>
      </c>
      <c r="K236" s="6">
        <v>19.5</v>
      </c>
      <c r="L236" s="6">
        <v>0.05</v>
      </c>
    </row>
    <row r="237" spans="1:12" x14ac:dyDescent="0.25">
      <c r="A237" s="6"/>
      <c r="B237" s="6" t="s">
        <v>40</v>
      </c>
      <c r="C237" s="6">
        <v>40</v>
      </c>
      <c r="D237" s="6">
        <v>3.08</v>
      </c>
      <c r="E237" s="6">
        <v>0.56000000000000005</v>
      </c>
      <c r="F237" s="6">
        <v>15.08</v>
      </c>
      <c r="G237" s="6">
        <v>80.400000000000006</v>
      </c>
      <c r="H237" s="6">
        <v>0</v>
      </c>
      <c r="I237" s="6">
        <v>0.08</v>
      </c>
      <c r="J237" s="6">
        <v>14.5</v>
      </c>
      <c r="K237" s="6">
        <v>13.2</v>
      </c>
      <c r="L237" s="6">
        <v>1.8</v>
      </c>
    </row>
    <row r="238" spans="1:12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 x14ac:dyDescent="0.25">
      <c r="A239" s="6"/>
      <c r="B239" s="9" t="s">
        <v>32</v>
      </c>
      <c r="C239" s="9"/>
      <c r="D239" s="9">
        <f t="shared" ref="D239:L239" si="54">SUM(D232:D238)</f>
        <v>25.740000000000002</v>
      </c>
      <c r="E239" s="9">
        <f t="shared" si="54"/>
        <v>27.240000000000002</v>
      </c>
      <c r="F239" s="9">
        <f t="shared" si="54"/>
        <v>104.23</v>
      </c>
      <c r="G239" s="9">
        <f t="shared" si="54"/>
        <v>810.6099999999999</v>
      </c>
      <c r="H239" s="9">
        <f t="shared" si="54"/>
        <v>0.39</v>
      </c>
      <c r="I239" s="9">
        <f t="shared" si="54"/>
        <v>0.43000000000000005</v>
      </c>
      <c r="J239" s="9">
        <f t="shared" si="54"/>
        <v>19.809999999999999</v>
      </c>
      <c r="K239" s="9">
        <f t="shared" si="54"/>
        <v>334.84</v>
      </c>
      <c r="L239" s="9">
        <f t="shared" si="54"/>
        <v>3.8100000000000005</v>
      </c>
    </row>
    <row r="240" spans="1:12" x14ac:dyDescent="0.25">
      <c r="A240" s="10" t="s">
        <v>41</v>
      </c>
      <c r="B240" s="11" t="s">
        <v>34</v>
      </c>
      <c r="C240" s="15"/>
      <c r="D240" s="16">
        <f t="shared" ref="D240:L240" si="55">D239*100/D14</f>
        <v>33.428571428571431</v>
      </c>
      <c r="E240" s="16">
        <f t="shared" si="55"/>
        <v>34.481012658227847</v>
      </c>
      <c r="F240" s="16">
        <f t="shared" si="55"/>
        <v>31.113432835820895</v>
      </c>
      <c r="G240" s="16">
        <f t="shared" si="55"/>
        <v>34.494042553191484</v>
      </c>
      <c r="H240" s="16">
        <f t="shared" si="55"/>
        <v>32.5</v>
      </c>
      <c r="I240" s="16">
        <f t="shared" si="55"/>
        <v>30.714285714285722</v>
      </c>
      <c r="J240" s="16">
        <f t="shared" si="55"/>
        <v>33.016666666666666</v>
      </c>
      <c r="K240" s="16">
        <f t="shared" si="55"/>
        <v>30.44</v>
      </c>
      <c r="L240" s="16">
        <f t="shared" si="55"/>
        <v>31.750000000000004</v>
      </c>
    </row>
    <row r="241" spans="1:12" x14ac:dyDescent="0.25">
      <c r="A241" s="13"/>
      <c r="B241" s="9" t="s">
        <v>42</v>
      </c>
      <c r="C241" s="9"/>
      <c r="D241" s="9">
        <f t="shared" ref="D241:L241" si="56">SUM(D239+D229)</f>
        <v>41.47</v>
      </c>
      <c r="E241" s="9">
        <f t="shared" si="56"/>
        <v>46.540000000000006</v>
      </c>
      <c r="F241" s="9">
        <f t="shared" si="56"/>
        <v>183.68</v>
      </c>
      <c r="G241" s="9">
        <f t="shared" si="56"/>
        <v>1382.81</v>
      </c>
      <c r="H241" s="9">
        <f t="shared" si="56"/>
        <v>0.64</v>
      </c>
      <c r="I241" s="9">
        <f t="shared" si="56"/>
        <v>0.71000000000000008</v>
      </c>
      <c r="J241" s="9">
        <f t="shared" si="56"/>
        <v>34.76</v>
      </c>
      <c r="K241" s="9">
        <f t="shared" si="56"/>
        <v>565.26</v>
      </c>
      <c r="L241" s="9">
        <f t="shared" si="56"/>
        <v>6.73</v>
      </c>
    </row>
    <row r="242" spans="1:12" x14ac:dyDescent="0.25">
      <c r="A242" s="14">
        <v>0.6</v>
      </c>
      <c r="B242" s="11" t="s">
        <v>43</v>
      </c>
      <c r="C242" s="15"/>
      <c r="D242" s="16">
        <f>D240+D230</f>
        <v>53.857142857142861</v>
      </c>
      <c r="E242" s="16">
        <f t="shared" ref="E242:L242" si="57">E240+E230</f>
        <v>58.911392405063289</v>
      </c>
      <c r="F242" s="16">
        <f t="shared" si="57"/>
        <v>54.829850746268654</v>
      </c>
      <c r="G242" s="16">
        <f t="shared" si="57"/>
        <v>58.842978723404258</v>
      </c>
      <c r="H242" s="16">
        <f t="shared" si="57"/>
        <v>53.333333333333336</v>
      </c>
      <c r="I242" s="16">
        <f t="shared" si="57"/>
        <v>50.714285714285722</v>
      </c>
      <c r="J242" s="16">
        <f t="shared" si="57"/>
        <v>57.933333333333337</v>
      </c>
      <c r="K242" s="16">
        <f t="shared" si="57"/>
        <v>51.38727272727273</v>
      </c>
      <c r="L242" s="16">
        <f t="shared" si="57"/>
        <v>56.083333333333336</v>
      </c>
    </row>
    <row r="243" spans="1:12" x14ac:dyDescent="0.25">
      <c r="A243" s="35" t="s">
        <v>107</v>
      </c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7"/>
    </row>
    <row r="244" spans="1:12" x14ac:dyDescent="0.25">
      <c r="A244" s="6">
        <v>98</v>
      </c>
      <c r="B244" s="6" t="s">
        <v>45</v>
      </c>
      <c r="C244" s="6" t="s">
        <v>108</v>
      </c>
      <c r="D244" s="6">
        <v>6.2</v>
      </c>
      <c r="E244" s="6">
        <v>2.6</v>
      </c>
      <c r="F244" s="6">
        <v>30.2</v>
      </c>
      <c r="G244" s="6">
        <v>122.39</v>
      </c>
      <c r="H244" s="6">
        <v>0.1</v>
      </c>
      <c r="I244" s="6">
        <v>0.14000000000000001</v>
      </c>
      <c r="J244" s="6">
        <v>10.3</v>
      </c>
      <c r="K244" s="6">
        <v>125.48</v>
      </c>
      <c r="L244" s="6">
        <v>0.4</v>
      </c>
    </row>
    <row r="245" spans="1:12" x14ac:dyDescent="0.25">
      <c r="A245" s="6">
        <v>242</v>
      </c>
      <c r="B245" s="6" t="s">
        <v>62</v>
      </c>
      <c r="C245" s="6">
        <v>200</v>
      </c>
      <c r="D245" s="6">
        <v>3.77</v>
      </c>
      <c r="E245" s="6">
        <v>1.69</v>
      </c>
      <c r="F245" s="6">
        <v>22</v>
      </c>
      <c r="G245" s="6">
        <v>153.91999999999999</v>
      </c>
      <c r="H245" s="6">
        <v>0.1</v>
      </c>
      <c r="I245" s="6">
        <v>0.12</v>
      </c>
      <c r="J245" s="6">
        <v>2.52</v>
      </c>
      <c r="K245" s="6">
        <v>110.35</v>
      </c>
      <c r="L245" s="6">
        <v>0.88</v>
      </c>
    </row>
    <row r="246" spans="1:12" x14ac:dyDescent="0.25">
      <c r="A246" s="6"/>
      <c r="B246" s="6" t="s">
        <v>30</v>
      </c>
      <c r="C246" s="7">
        <v>40</v>
      </c>
      <c r="D246" s="7">
        <v>5.77</v>
      </c>
      <c r="E246" s="7">
        <v>0.2</v>
      </c>
      <c r="F246" s="7">
        <v>19.32</v>
      </c>
      <c r="G246" s="7">
        <v>94</v>
      </c>
      <c r="H246" s="7">
        <v>0</v>
      </c>
      <c r="I246" s="7">
        <v>0.06</v>
      </c>
      <c r="J246" s="7">
        <v>0</v>
      </c>
      <c r="K246" s="7">
        <v>9.1999999999999993</v>
      </c>
      <c r="L246" s="7">
        <v>0.8</v>
      </c>
    </row>
    <row r="247" spans="1:12" x14ac:dyDescent="0.25">
      <c r="A247" s="7">
        <v>344</v>
      </c>
      <c r="B247" s="7" t="s">
        <v>54</v>
      </c>
      <c r="C247" s="18">
        <v>35</v>
      </c>
      <c r="D247" s="7">
        <v>1.7</v>
      </c>
      <c r="E247" s="7">
        <v>15.1</v>
      </c>
      <c r="F247" s="7">
        <v>10.26</v>
      </c>
      <c r="G247" s="7">
        <v>183.6</v>
      </c>
      <c r="H247" s="7">
        <v>0.05</v>
      </c>
      <c r="I247" s="7">
        <v>0.03</v>
      </c>
      <c r="J247" s="7">
        <v>1</v>
      </c>
      <c r="K247" s="7">
        <v>9.3000000000000007</v>
      </c>
      <c r="L247" s="7">
        <v>0.62</v>
      </c>
    </row>
    <row r="248" spans="1:12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 x14ac:dyDescent="0.25">
      <c r="A249" s="6"/>
      <c r="B249" s="9" t="s">
        <v>32</v>
      </c>
      <c r="C249" s="9"/>
      <c r="D249" s="9">
        <f t="shared" ref="D249:L249" si="58">SUM(D244:D248)</f>
        <v>17.440000000000001</v>
      </c>
      <c r="E249" s="9">
        <f t="shared" si="58"/>
        <v>19.59</v>
      </c>
      <c r="F249" s="9">
        <f t="shared" si="58"/>
        <v>81.780000000000015</v>
      </c>
      <c r="G249" s="9">
        <f t="shared" si="58"/>
        <v>553.91</v>
      </c>
      <c r="H249" s="9">
        <f t="shared" si="58"/>
        <v>0.25</v>
      </c>
      <c r="I249" s="9">
        <f t="shared" si="58"/>
        <v>0.35</v>
      </c>
      <c r="J249" s="9">
        <f t="shared" si="58"/>
        <v>13.82</v>
      </c>
      <c r="K249" s="9">
        <f t="shared" si="58"/>
        <v>254.32999999999998</v>
      </c>
      <c r="L249" s="9">
        <f t="shared" si="58"/>
        <v>2.7</v>
      </c>
    </row>
    <row r="250" spans="1:12" x14ac:dyDescent="0.25">
      <c r="A250" s="10" t="s">
        <v>33</v>
      </c>
      <c r="B250" s="11" t="s">
        <v>34</v>
      </c>
      <c r="C250" s="15"/>
      <c r="D250" s="16">
        <f t="shared" ref="D250:L250" si="59">D249*100/D14</f>
        <v>22.649350649350652</v>
      </c>
      <c r="E250" s="16">
        <f t="shared" si="59"/>
        <v>24.797468354430379</v>
      </c>
      <c r="F250" s="16">
        <f t="shared" si="59"/>
        <v>24.411940298507467</v>
      </c>
      <c r="G250" s="16">
        <f t="shared" si="59"/>
        <v>23.570638297872339</v>
      </c>
      <c r="H250" s="16">
        <f t="shared" si="59"/>
        <v>20.833333333333336</v>
      </c>
      <c r="I250" s="16">
        <f t="shared" si="59"/>
        <v>25</v>
      </c>
      <c r="J250" s="16">
        <f t="shared" si="59"/>
        <v>23.033333333333335</v>
      </c>
      <c r="K250" s="16">
        <f t="shared" si="59"/>
        <v>23.120909090909091</v>
      </c>
      <c r="L250" s="16">
        <f t="shared" si="59"/>
        <v>22.5</v>
      </c>
    </row>
    <row r="251" spans="1:12" x14ac:dyDescent="0.25">
      <c r="A251" s="35" t="s">
        <v>35</v>
      </c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7"/>
    </row>
    <row r="252" spans="1:12" x14ac:dyDescent="0.25">
      <c r="A252" s="6">
        <v>9</v>
      </c>
      <c r="B252" s="6" t="s">
        <v>109</v>
      </c>
      <c r="C252" s="7">
        <v>100</v>
      </c>
      <c r="D252" s="7">
        <v>1.1399999999999999</v>
      </c>
      <c r="E252" s="7">
        <v>5</v>
      </c>
      <c r="F252" s="7">
        <v>10.38</v>
      </c>
      <c r="G252" s="7">
        <v>136.80000000000001</v>
      </c>
      <c r="H252" s="7">
        <v>0.01</v>
      </c>
      <c r="I252" s="7">
        <v>0.08</v>
      </c>
      <c r="J252" s="7">
        <v>1.6</v>
      </c>
      <c r="K252" s="7">
        <v>166.4</v>
      </c>
      <c r="L252" s="7">
        <v>0.09</v>
      </c>
    </row>
    <row r="253" spans="1:12" x14ac:dyDescent="0.25">
      <c r="A253" s="7">
        <v>43</v>
      </c>
      <c r="B253" s="6" t="s">
        <v>74</v>
      </c>
      <c r="C253" s="7">
        <v>250</v>
      </c>
      <c r="D253" s="7">
        <v>2.31</v>
      </c>
      <c r="E253" s="7">
        <v>2.74</v>
      </c>
      <c r="F253" s="7">
        <v>15.43</v>
      </c>
      <c r="G253" s="7">
        <v>120.5</v>
      </c>
      <c r="H253" s="7">
        <v>0.02</v>
      </c>
      <c r="I253" s="7">
        <v>0.14000000000000001</v>
      </c>
      <c r="J253" s="7">
        <v>0.67</v>
      </c>
      <c r="K253" s="7">
        <v>50.6</v>
      </c>
      <c r="L253" s="7">
        <v>0.02</v>
      </c>
    </row>
    <row r="254" spans="1:12" x14ac:dyDescent="0.25">
      <c r="A254" s="6">
        <v>216</v>
      </c>
      <c r="B254" s="6" t="s">
        <v>66</v>
      </c>
      <c r="C254" s="7">
        <v>200</v>
      </c>
      <c r="D254" s="7">
        <v>4.26</v>
      </c>
      <c r="E254" s="7">
        <v>4.2</v>
      </c>
      <c r="F254" s="7">
        <v>31.06</v>
      </c>
      <c r="G254" s="7">
        <v>200.5</v>
      </c>
      <c r="H254" s="7">
        <v>0.01</v>
      </c>
      <c r="I254" s="7">
        <v>0.15</v>
      </c>
      <c r="J254" s="7">
        <v>0.2</v>
      </c>
      <c r="K254" s="7">
        <v>2.5</v>
      </c>
      <c r="L254" s="7">
        <v>1.05</v>
      </c>
    </row>
    <row r="255" spans="1:12" x14ac:dyDescent="0.25">
      <c r="A255" s="6">
        <v>185</v>
      </c>
      <c r="B255" s="6" t="s">
        <v>117</v>
      </c>
      <c r="C255" s="7">
        <v>100</v>
      </c>
      <c r="D255" s="7">
        <v>10.27</v>
      </c>
      <c r="E255" s="7">
        <v>12.3</v>
      </c>
      <c r="F255" s="7">
        <v>16.399999999999999</v>
      </c>
      <c r="G255" s="7">
        <v>224.65</v>
      </c>
      <c r="H255" s="7">
        <v>0.3</v>
      </c>
      <c r="I255" s="7">
        <v>0.01</v>
      </c>
      <c r="J255" s="7">
        <v>3.5</v>
      </c>
      <c r="K255" s="7">
        <v>130.5</v>
      </c>
      <c r="L255" s="7">
        <v>0.01</v>
      </c>
    </row>
    <row r="256" spans="1:12" x14ac:dyDescent="0.25">
      <c r="A256" s="6">
        <v>270</v>
      </c>
      <c r="B256" s="6" t="s">
        <v>39</v>
      </c>
      <c r="C256" s="6">
        <v>200</v>
      </c>
      <c r="D256" s="6">
        <v>0.12</v>
      </c>
      <c r="E256" s="6">
        <v>0</v>
      </c>
      <c r="F256" s="6">
        <v>12.04</v>
      </c>
      <c r="G256" s="6">
        <v>48.64</v>
      </c>
      <c r="H256" s="6">
        <v>0.05</v>
      </c>
      <c r="I256" s="6">
        <v>0</v>
      </c>
      <c r="J256" s="6">
        <v>0</v>
      </c>
      <c r="K256" s="6">
        <v>4.54</v>
      </c>
      <c r="L256" s="6">
        <v>0.75</v>
      </c>
    </row>
    <row r="257" spans="1:12" x14ac:dyDescent="0.25">
      <c r="A257" s="6"/>
      <c r="B257" s="6" t="s">
        <v>40</v>
      </c>
      <c r="C257" s="6">
        <v>40</v>
      </c>
      <c r="D257" s="6">
        <v>3.08</v>
      </c>
      <c r="E257" s="6">
        <v>0.56000000000000005</v>
      </c>
      <c r="F257" s="6">
        <v>15.08</v>
      </c>
      <c r="G257" s="6">
        <v>80.400000000000006</v>
      </c>
      <c r="H257" s="6">
        <v>0</v>
      </c>
      <c r="I257" s="6">
        <v>0.08</v>
      </c>
      <c r="J257" s="6">
        <v>14.5</v>
      </c>
      <c r="K257" s="6">
        <v>13.2</v>
      </c>
      <c r="L257" s="6">
        <v>1.8</v>
      </c>
    </row>
    <row r="258" spans="1:12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1:12" x14ac:dyDescent="0.25">
      <c r="A259" s="6"/>
      <c r="B259" s="9" t="s">
        <v>32</v>
      </c>
      <c r="C259" s="9"/>
      <c r="D259" s="9">
        <f t="shared" ref="D259:L259" si="60">SUM(D252:D258)</f>
        <v>21.18</v>
      </c>
      <c r="E259" s="9">
        <f t="shared" si="60"/>
        <v>24.8</v>
      </c>
      <c r="F259" s="9">
        <f t="shared" si="60"/>
        <v>100.39</v>
      </c>
      <c r="G259" s="9">
        <f t="shared" si="60"/>
        <v>811.49</v>
      </c>
      <c r="H259" s="9">
        <f t="shared" si="60"/>
        <v>0.38999999999999996</v>
      </c>
      <c r="I259" s="9">
        <f t="shared" si="60"/>
        <v>0.46</v>
      </c>
      <c r="J259" s="9">
        <f t="shared" si="60"/>
        <v>20.47</v>
      </c>
      <c r="K259" s="9">
        <f t="shared" si="60"/>
        <v>367.74</v>
      </c>
      <c r="L259" s="9">
        <f t="shared" si="60"/>
        <v>3.72</v>
      </c>
    </row>
    <row r="260" spans="1:12" x14ac:dyDescent="0.25">
      <c r="A260" s="10" t="s">
        <v>41</v>
      </c>
      <c r="B260" s="11" t="s">
        <v>34</v>
      </c>
      <c r="C260" s="15"/>
      <c r="D260" s="16">
        <f t="shared" ref="D260:L260" si="61">D259*100/D14</f>
        <v>27.506493506493506</v>
      </c>
      <c r="E260" s="16">
        <f t="shared" si="61"/>
        <v>31.39240506329114</v>
      </c>
      <c r="F260" s="16">
        <f t="shared" si="61"/>
        <v>29.967164179104479</v>
      </c>
      <c r="G260" s="16">
        <f t="shared" si="61"/>
        <v>34.531489361702128</v>
      </c>
      <c r="H260" s="16">
        <f t="shared" si="61"/>
        <v>32.499999999999993</v>
      </c>
      <c r="I260" s="16">
        <f t="shared" si="61"/>
        <v>32.857142857142861</v>
      </c>
      <c r="J260" s="16">
        <f t="shared" si="61"/>
        <v>34.116666666666667</v>
      </c>
      <c r="K260" s="16">
        <f t="shared" si="61"/>
        <v>33.43090909090909</v>
      </c>
      <c r="L260" s="16">
        <f t="shared" si="61"/>
        <v>31</v>
      </c>
    </row>
    <row r="261" spans="1:12" x14ac:dyDescent="0.25">
      <c r="A261" s="13"/>
      <c r="B261" s="9" t="s">
        <v>42</v>
      </c>
      <c r="C261" s="9"/>
      <c r="D261" s="9">
        <f>SUM(D259+D249)</f>
        <v>38.620000000000005</v>
      </c>
      <c r="E261" s="9">
        <f>SUM(E259+E249)</f>
        <v>44.39</v>
      </c>
      <c r="F261" s="9">
        <v>174.67</v>
      </c>
      <c r="G261" s="9">
        <f>SUM(G259+G249)</f>
        <v>1365.4</v>
      </c>
      <c r="H261" s="9">
        <v>3.35</v>
      </c>
      <c r="I261" s="9">
        <v>0.7</v>
      </c>
      <c r="J261" s="9">
        <f>SUM(J259+J249)</f>
        <v>34.29</v>
      </c>
      <c r="K261" s="9">
        <f>SUM(K259+K249)</f>
        <v>622.06999999999994</v>
      </c>
      <c r="L261" s="9">
        <f>SUM(L259+L249)</f>
        <v>6.42</v>
      </c>
    </row>
    <row r="262" spans="1:12" x14ac:dyDescent="0.25">
      <c r="A262" s="14">
        <v>0.6</v>
      </c>
      <c r="B262" s="11" t="s">
        <v>43</v>
      </c>
      <c r="C262" s="15"/>
      <c r="D262" s="16">
        <f t="shared" ref="D262:L262" si="62">D260+D250</f>
        <v>50.155844155844157</v>
      </c>
      <c r="E262" s="16">
        <f t="shared" si="62"/>
        <v>56.189873417721515</v>
      </c>
      <c r="F262" s="16">
        <f t="shared" si="62"/>
        <v>54.379104477611946</v>
      </c>
      <c r="G262" s="16">
        <f t="shared" si="62"/>
        <v>58.102127659574464</v>
      </c>
      <c r="H262" s="16">
        <f t="shared" si="62"/>
        <v>53.333333333333329</v>
      </c>
      <c r="I262" s="16">
        <f t="shared" si="62"/>
        <v>57.857142857142861</v>
      </c>
      <c r="J262" s="16">
        <f t="shared" si="62"/>
        <v>57.150000000000006</v>
      </c>
      <c r="K262" s="16">
        <f t="shared" si="62"/>
        <v>56.551818181818177</v>
      </c>
      <c r="L262" s="16">
        <f t="shared" si="62"/>
        <v>53.5</v>
      </c>
    </row>
    <row r="263" spans="1:12" x14ac:dyDescent="0.25">
      <c r="A263" s="35" t="s">
        <v>110</v>
      </c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7"/>
    </row>
    <row r="264" spans="1:12" x14ac:dyDescent="0.25">
      <c r="A264" s="35" t="s">
        <v>27</v>
      </c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7"/>
    </row>
    <row r="265" spans="1:12" ht="30" x14ac:dyDescent="0.25">
      <c r="A265" s="6">
        <v>95</v>
      </c>
      <c r="B265" s="6" t="s">
        <v>52</v>
      </c>
      <c r="C265" s="7">
        <v>200</v>
      </c>
      <c r="D265" s="7">
        <v>5.82</v>
      </c>
      <c r="E265" s="7">
        <v>3.62</v>
      </c>
      <c r="F265" s="7">
        <v>30</v>
      </c>
      <c r="G265" s="7">
        <v>175.87</v>
      </c>
      <c r="H265" s="7">
        <v>0.14000000000000001</v>
      </c>
      <c r="I265" s="7">
        <v>7.0000000000000007E-2</v>
      </c>
      <c r="J265" s="7">
        <v>0</v>
      </c>
      <c r="K265" s="7">
        <v>9.49</v>
      </c>
      <c r="L265" s="7">
        <v>1.03</v>
      </c>
    </row>
    <row r="266" spans="1:12" x14ac:dyDescent="0.25">
      <c r="A266" s="17">
        <v>401</v>
      </c>
      <c r="B266" s="17" t="s">
        <v>53</v>
      </c>
      <c r="C266" s="17">
        <v>200</v>
      </c>
      <c r="D266" s="17">
        <v>5.8</v>
      </c>
      <c r="E266" s="17">
        <v>5</v>
      </c>
      <c r="F266" s="17">
        <v>8</v>
      </c>
      <c r="G266" s="17">
        <v>100</v>
      </c>
      <c r="H266" s="17">
        <v>1.7999999999999999E-2</v>
      </c>
      <c r="I266" s="17">
        <v>0.22</v>
      </c>
      <c r="J266" s="17">
        <v>1.4</v>
      </c>
      <c r="K266" s="17">
        <v>240</v>
      </c>
      <c r="L266" s="17">
        <v>0.2</v>
      </c>
    </row>
    <row r="267" spans="1:12" x14ac:dyDescent="0.25">
      <c r="A267" s="6"/>
      <c r="B267" s="6" t="s">
        <v>30</v>
      </c>
      <c r="C267" s="7">
        <v>40</v>
      </c>
      <c r="D267" s="7">
        <v>3.16</v>
      </c>
      <c r="E267" s="7">
        <v>0.4</v>
      </c>
      <c r="F267" s="7">
        <v>19.32</v>
      </c>
      <c r="G267" s="7">
        <v>94</v>
      </c>
      <c r="H267" s="7">
        <v>0</v>
      </c>
      <c r="I267" s="7">
        <v>0.06</v>
      </c>
      <c r="J267" s="7">
        <v>0</v>
      </c>
      <c r="K267" s="7">
        <v>9.1999999999999993</v>
      </c>
      <c r="L267" s="7">
        <v>0.8</v>
      </c>
    </row>
    <row r="268" spans="1:12" x14ac:dyDescent="0.25">
      <c r="A268" s="7"/>
      <c r="B268" s="8" t="s">
        <v>31</v>
      </c>
      <c r="C268" s="8">
        <v>50</v>
      </c>
      <c r="D268" s="8">
        <v>3.7</v>
      </c>
      <c r="E268" s="8">
        <v>8</v>
      </c>
      <c r="F268" s="8">
        <v>12.8</v>
      </c>
      <c r="G268" s="8">
        <v>213</v>
      </c>
      <c r="H268" s="8">
        <v>0.09</v>
      </c>
      <c r="I268" s="8">
        <v>0</v>
      </c>
      <c r="J268" s="8">
        <v>10.6</v>
      </c>
      <c r="K268" s="8">
        <v>10</v>
      </c>
      <c r="L268" s="8">
        <v>0.75</v>
      </c>
    </row>
    <row r="269" spans="1:12" x14ac:dyDescent="0.25">
      <c r="A269" s="7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</row>
    <row r="270" spans="1:12" x14ac:dyDescent="0.25">
      <c r="A270" s="6"/>
      <c r="B270" s="9" t="s">
        <v>32</v>
      </c>
      <c r="C270" s="9"/>
      <c r="D270" s="9">
        <f t="shared" ref="D270:L270" si="63">SUM(D265:D268)</f>
        <v>18.48</v>
      </c>
      <c r="E270" s="9">
        <f t="shared" si="63"/>
        <v>17.020000000000003</v>
      </c>
      <c r="F270" s="9">
        <f t="shared" si="63"/>
        <v>70.12</v>
      </c>
      <c r="G270" s="9">
        <f t="shared" si="63"/>
        <v>582.87</v>
      </c>
      <c r="H270" s="9">
        <f t="shared" si="63"/>
        <v>0.248</v>
      </c>
      <c r="I270" s="9">
        <f t="shared" si="63"/>
        <v>0.35000000000000003</v>
      </c>
      <c r="J270" s="9">
        <f t="shared" si="63"/>
        <v>12</v>
      </c>
      <c r="K270" s="9">
        <f t="shared" si="63"/>
        <v>268.69</v>
      </c>
      <c r="L270" s="9">
        <f t="shared" si="63"/>
        <v>2.7800000000000002</v>
      </c>
    </row>
    <row r="271" spans="1:12" x14ac:dyDescent="0.25">
      <c r="A271" s="10" t="s">
        <v>33</v>
      </c>
      <c r="B271" s="11" t="s">
        <v>34</v>
      </c>
      <c r="C271" s="15"/>
      <c r="D271" s="15">
        <f t="shared" ref="D271:L271" si="64">D270*100/D14</f>
        <v>24</v>
      </c>
      <c r="E271" s="16">
        <f t="shared" si="64"/>
        <v>21.544303797468356</v>
      </c>
      <c r="F271" s="16">
        <f t="shared" si="64"/>
        <v>20.931343283582091</v>
      </c>
      <c r="G271" s="16">
        <f t="shared" si="64"/>
        <v>24.802978723404255</v>
      </c>
      <c r="H271" s="16">
        <f t="shared" si="64"/>
        <v>20.666666666666668</v>
      </c>
      <c r="I271" s="16">
        <f t="shared" si="64"/>
        <v>25</v>
      </c>
      <c r="J271" s="16">
        <f t="shared" si="64"/>
        <v>20</v>
      </c>
      <c r="K271" s="16">
        <f t="shared" si="64"/>
        <v>24.426363636363636</v>
      </c>
      <c r="L271" s="16">
        <f t="shared" si="64"/>
        <v>23.166666666666668</v>
      </c>
    </row>
    <row r="272" spans="1:12" x14ac:dyDescent="0.25">
      <c r="A272" s="35" t="s">
        <v>35</v>
      </c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7"/>
    </row>
    <row r="273" spans="1:12" ht="30" x14ac:dyDescent="0.25">
      <c r="A273" s="6">
        <v>4</v>
      </c>
      <c r="B273" s="6" t="s">
        <v>36</v>
      </c>
      <c r="C273" s="7">
        <v>80</v>
      </c>
      <c r="D273" s="7">
        <v>0.84</v>
      </c>
      <c r="E273" s="7">
        <v>5.0599999999999996</v>
      </c>
      <c r="F273" s="7">
        <v>5.32</v>
      </c>
      <c r="G273" s="7">
        <v>70.02</v>
      </c>
      <c r="H273" s="7">
        <v>0.03</v>
      </c>
      <c r="I273" s="7">
        <v>0.22</v>
      </c>
      <c r="J273" s="7">
        <v>0.5</v>
      </c>
      <c r="K273" s="7">
        <v>98.6</v>
      </c>
      <c r="L273" s="7">
        <v>0.59</v>
      </c>
    </row>
    <row r="274" spans="1:12" ht="30" x14ac:dyDescent="0.25">
      <c r="A274" s="6">
        <v>39</v>
      </c>
      <c r="B274" s="6" t="s">
        <v>47</v>
      </c>
      <c r="C274" s="7">
        <v>200</v>
      </c>
      <c r="D274" s="7">
        <v>1.83</v>
      </c>
      <c r="E274" s="7">
        <v>1.86</v>
      </c>
      <c r="F274" s="7">
        <v>21.76</v>
      </c>
      <c r="G274" s="7">
        <v>179.27</v>
      </c>
      <c r="H274" s="7">
        <v>0.13</v>
      </c>
      <c r="I274" s="7">
        <v>0.08</v>
      </c>
      <c r="J274" s="7">
        <v>3.05</v>
      </c>
      <c r="K274" s="7">
        <v>58.9</v>
      </c>
      <c r="L274" s="7">
        <v>0.01</v>
      </c>
    </row>
    <row r="275" spans="1:12" x14ac:dyDescent="0.25">
      <c r="A275" s="6">
        <v>163</v>
      </c>
      <c r="B275" s="6" t="s">
        <v>111</v>
      </c>
      <c r="C275" s="7">
        <v>180</v>
      </c>
      <c r="D275" s="7">
        <v>18.3</v>
      </c>
      <c r="E275" s="7">
        <v>16.88</v>
      </c>
      <c r="F275" s="7">
        <v>48.6</v>
      </c>
      <c r="G275" s="7">
        <v>244.3</v>
      </c>
      <c r="H275" s="7">
        <v>0.2</v>
      </c>
      <c r="I275" s="7">
        <v>0.09</v>
      </c>
      <c r="J275" s="7">
        <v>2.0099999999999998</v>
      </c>
      <c r="K275" s="7">
        <v>135</v>
      </c>
      <c r="L275" s="7">
        <v>1</v>
      </c>
    </row>
    <row r="276" spans="1:12" x14ac:dyDescent="0.25">
      <c r="A276" s="6" t="s">
        <v>76</v>
      </c>
      <c r="B276" s="6" t="s">
        <v>77</v>
      </c>
      <c r="C276" s="6">
        <v>200</v>
      </c>
      <c r="D276" s="6">
        <v>2.7</v>
      </c>
      <c r="E276" s="6">
        <v>2.8</v>
      </c>
      <c r="F276" s="6">
        <v>22.4</v>
      </c>
      <c r="G276" s="6">
        <v>153</v>
      </c>
      <c r="H276" s="6">
        <v>0.02</v>
      </c>
      <c r="I276" s="6">
        <v>0.02</v>
      </c>
      <c r="J276" s="6">
        <v>0.65</v>
      </c>
      <c r="K276" s="6">
        <v>64.400000000000006</v>
      </c>
      <c r="L276" s="6">
        <v>0.33</v>
      </c>
    </row>
    <row r="277" spans="1:12" x14ac:dyDescent="0.25">
      <c r="A277" s="6"/>
      <c r="B277" s="6" t="s">
        <v>40</v>
      </c>
      <c r="C277" s="6">
        <v>40</v>
      </c>
      <c r="D277" s="6">
        <v>3.08</v>
      </c>
      <c r="E277" s="6">
        <v>0.56000000000000005</v>
      </c>
      <c r="F277" s="6">
        <v>15.08</v>
      </c>
      <c r="G277" s="6">
        <v>80.400000000000006</v>
      </c>
      <c r="H277" s="6">
        <v>0</v>
      </c>
      <c r="I277" s="6">
        <v>0.08</v>
      </c>
      <c r="J277" s="6">
        <v>14.5</v>
      </c>
      <c r="K277" s="6">
        <v>13.2</v>
      </c>
      <c r="L277" s="6">
        <v>1.8</v>
      </c>
    </row>
    <row r="278" spans="1:12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1:12" x14ac:dyDescent="0.25">
      <c r="A279" s="6"/>
      <c r="B279" s="9" t="s">
        <v>32</v>
      </c>
      <c r="C279" s="9"/>
      <c r="D279" s="9">
        <f t="shared" ref="D279:L279" si="65">SUM(D273:D278)</f>
        <v>26.75</v>
      </c>
      <c r="E279" s="9">
        <f t="shared" si="65"/>
        <v>27.159999999999997</v>
      </c>
      <c r="F279" s="9">
        <f t="shared" si="65"/>
        <v>113.16000000000001</v>
      </c>
      <c r="G279" s="9">
        <f t="shared" si="65"/>
        <v>726.99</v>
      </c>
      <c r="H279" s="9">
        <f t="shared" si="65"/>
        <v>0.38</v>
      </c>
      <c r="I279" s="9">
        <f t="shared" si="65"/>
        <v>0.49000000000000005</v>
      </c>
      <c r="J279" s="9">
        <f t="shared" si="65"/>
        <v>20.71</v>
      </c>
      <c r="K279" s="9">
        <f t="shared" si="65"/>
        <v>370.09999999999997</v>
      </c>
      <c r="L279" s="9">
        <f t="shared" si="65"/>
        <v>3.7300000000000004</v>
      </c>
    </row>
    <row r="280" spans="1:12" x14ac:dyDescent="0.25">
      <c r="A280" s="10" t="s">
        <v>41</v>
      </c>
      <c r="B280" s="11" t="s">
        <v>34</v>
      </c>
      <c r="C280" s="9"/>
      <c r="D280" s="22">
        <f t="shared" ref="D280:L280" si="66">D279*100/D14</f>
        <v>34.740259740259738</v>
      </c>
      <c r="E280" s="22">
        <f t="shared" si="66"/>
        <v>34.379746835443029</v>
      </c>
      <c r="F280" s="22">
        <f t="shared" si="66"/>
        <v>33.779104477611945</v>
      </c>
      <c r="G280" s="22">
        <f t="shared" si="66"/>
        <v>30.935744680851062</v>
      </c>
      <c r="H280" s="22">
        <f t="shared" si="66"/>
        <v>31.666666666666668</v>
      </c>
      <c r="I280" s="22">
        <f t="shared" si="66"/>
        <v>35.000000000000007</v>
      </c>
      <c r="J280" s="22">
        <f t="shared" si="66"/>
        <v>34.516666666666666</v>
      </c>
      <c r="K280" s="22">
        <f t="shared" si="66"/>
        <v>33.645454545454548</v>
      </c>
      <c r="L280" s="22">
        <f t="shared" si="66"/>
        <v>31.083333333333339</v>
      </c>
    </row>
    <row r="281" spans="1:12" x14ac:dyDescent="0.25">
      <c r="A281" s="13"/>
      <c r="B281" s="9" t="s">
        <v>42</v>
      </c>
      <c r="C281" s="9"/>
      <c r="D281" s="9">
        <f>SUM(D279+D270)</f>
        <v>45.230000000000004</v>
      </c>
      <c r="E281" s="9">
        <v>44.72</v>
      </c>
      <c r="F281" s="9">
        <f>SUM(F279+F270)</f>
        <v>183.28000000000003</v>
      </c>
      <c r="G281" s="9">
        <f>SUM(G279+G270)</f>
        <v>1309.8600000000001</v>
      </c>
      <c r="H281" s="9">
        <v>0.68</v>
      </c>
      <c r="I281" s="9">
        <v>0.95</v>
      </c>
      <c r="J281" s="9">
        <f>SUM(J279+J270)</f>
        <v>32.71</v>
      </c>
      <c r="K281" s="9">
        <f>SUM(K279+K270)</f>
        <v>638.79</v>
      </c>
      <c r="L281" s="9">
        <v>15.99</v>
      </c>
    </row>
    <row r="282" spans="1:12" x14ac:dyDescent="0.25">
      <c r="A282" s="14">
        <v>0.6</v>
      </c>
      <c r="B282" s="11" t="s">
        <v>43</v>
      </c>
      <c r="C282" s="15"/>
      <c r="D282" s="16">
        <f>D280+D271</f>
        <v>58.740259740259738</v>
      </c>
      <c r="E282" s="16">
        <f t="shared" ref="E282:L282" si="67">E280+E271</f>
        <v>55.924050632911388</v>
      </c>
      <c r="F282" s="16">
        <f t="shared" si="67"/>
        <v>54.710447761194033</v>
      </c>
      <c r="G282" s="16">
        <f t="shared" si="67"/>
        <v>55.738723404255317</v>
      </c>
      <c r="H282" s="16">
        <f t="shared" si="67"/>
        <v>52.333333333333336</v>
      </c>
      <c r="I282" s="16">
        <f t="shared" si="67"/>
        <v>60.000000000000007</v>
      </c>
      <c r="J282" s="16">
        <f t="shared" si="67"/>
        <v>54.516666666666666</v>
      </c>
      <c r="K282" s="16">
        <f t="shared" si="67"/>
        <v>58.071818181818188</v>
      </c>
      <c r="L282" s="16">
        <f t="shared" si="67"/>
        <v>54.250000000000007</v>
      </c>
    </row>
    <row r="283" spans="1:12" x14ac:dyDescent="0.25">
      <c r="A283" s="35" t="s">
        <v>112</v>
      </c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7"/>
    </row>
    <row r="284" spans="1:12" x14ac:dyDescent="0.25">
      <c r="A284" s="35" t="s">
        <v>27</v>
      </c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7"/>
    </row>
    <row r="285" spans="1:12" x14ac:dyDescent="0.25">
      <c r="A285" s="6">
        <v>93</v>
      </c>
      <c r="B285" s="6" t="s">
        <v>28</v>
      </c>
      <c r="C285" s="6">
        <v>200</v>
      </c>
      <c r="D285" s="6">
        <v>6.55</v>
      </c>
      <c r="E285" s="6">
        <v>8.33</v>
      </c>
      <c r="F285" s="6">
        <v>35.090000000000003</v>
      </c>
      <c r="G285" s="6">
        <v>241.11</v>
      </c>
      <c r="H285" s="6">
        <v>0.01</v>
      </c>
      <c r="I285" s="6">
        <v>0.14000000000000001</v>
      </c>
      <c r="J285" s="6">
        <v>0.2</v>
      </c>
      <c r="K285" s="6">
        <v>122.98</v>
      </c>
      <c r="L285" s="6">
        <v>0.78</v>
      </c>
    </row>
    <row r="286" spans="1:12" x14ac:dyDescent="0.25">
      <c r="A286" s="6">
        <v>258</v>
      </c>
      <c r="B286" s="6" t="s">
        <v>80</v>
      </c>
      <c r="C286" s="6">
        <v>200</v>
      </c>
      <c r="D286" s="6">
        <v>2.79</v>
      </c>
      <c r="E286" s="6">
        <v>3.19</v>
      </c>
      <c r="F286" s="6">
        <v>19.71</v>
      </c>
      <c r="G286" s="6">
        <v>118.69</v>
      </c>
      <c r="H286" s="6">
        <v>0.02</v>
      </c>
      <c r="I286" s="6">
        <v>7.0000000000000007E-2</v>
      </c>
      <c r="J286" s="6">
        <v>0.65</v>
      </c>
      <c r="K286" s="6">
        <v>62.87</v>
      </c>
      <c r="L286" s="6">
        <v>7.0000000000000007E-2</v>
      </c>
    </row>
    <row r="287" spans="1:12" x14ac:dyDescent="0.25">
      <c r="A287" s="6"/>
      <c r="B287" s="6" t="s">
        <v>30</v>
      </c>
      <c r="C287" s="7">
        <v>40</v>
      </c>
      <c r="D287" s="7">
        <v>3.16</v>
      </c>
      <c r="E287" s="7">
        <v>0.4</v>
      </c>
      <c r="F287" s="7">
        <v>19.32</v>
      </c>
      <c r="G287" s="7">
        <v>94</v>
      </c>
      <c r="H287" s="7">
        <v>0</v>
      </c>
      <c r="I287" s="7">
        <v>0.06</v>
      </c>
      <c r="J287" s="7">
        <v>0</v>
      </c>
      <c r="K287" s="7">
        <v>9.1999999999999993</v>
      </c>
      <c r="L287" s="7">
        <v>0.8</v>
      </c>
    </row>
    <row r="288" spans="1:12" x14ac:dyDescent="0.25">
      <c r="A288" s="6"/>
      <c r="B288" s="8" t="s">
        <v>31</v>
      </c>
      <c r="C288" s="8">
        <v>30</v>
      </c>
      <c r="D288" s="8">
        <v>3.7</v>
      </c>
      <c r="E288" s="8">
        <v>5</v>
      </c>
      <c r="F288" s="8">
        <v>9.1</v>
      </c>
      <c r="G288" s="8">
        <v>89.2</v>
      </c>
      <c r="H288" s="8">
        <v>0.25</v>
      </c>
      <c r="I288" s="8">
        <v>0.02</v>
      </c>
      <c r="J288" s="8">
        <v>13</v>
      </c>
      <c r="K288" s="8">
        <v>29.1</v>
      </c>
      <c r="L288" s="8">
        <v>0.75</v>
      </c>
    </row>
    <row r="289" spans="1:12" x14ac:dyDescent="0.25">
      <c r="A289" s="6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</row>
    <row r="290" spans="1:12" x14ac:dyDescent="0.25">
      <c r="A290" s="6"/>
      <c r="B290" s="9" t="s">
        <v>32</v>
      </c>
      <c r="C290" s="9"/>
      <c r="D290" s="9">
        <f t="shared" ref="D290:L290" si="68">SUM(D285:D288)</f>
        <v>16.2</v>
      </c>
      <c r="E290" s="9">
        <f t="shared" si="68"/>
        <v>16.920000000000002</v>
      </c>
      <c r="F290" s="9">
        <f t="shared" si="68"/>
        <v>83.22</v>
      </c>
      <c r="G290" s="9">
        <f t="shared" si="68"/>
        <v>543</v>
      </c>
      <c r="H290" s="9">
        <f t="shared" si="68"/>
        <v>0.28000000000000003</v>
      </c>
      <c r="I290" s="9">
        <f t="shared" si="68"/>
        <v>0.29000000000000004</v>
      </c>
      <c r="J290" s="9">
        <f t="shared" si="68"/>
        <v>13.85</v>
      </c>
      <c r="K290" s="9">
        <f t="shared" si="68"/>
        <v>224.14999999999998</v>
      </c>
      <c r="L290" s="9">
        <f t="shared" si="68"/>
        <v>2.4000000000000004</v>
      </c>
    </row>
    <row r="291" spans="1:12" x14ac:dyDescent="0.25">
      <c r="A291" s="10" t="s">
        <v>33</v>
      </c>
      <c r="B291" s="11" t="s">
        <v>34</v>
      </c>
      <c r="C291" s="15"/>
      <c r="D291" s="16">
        <f t="shared" ref="D291:L291" si="69">D290*100/D14</f>
        <v>21.038961038961038</v>
      </c>
      <c r="E291" s="16">
        <f t="shared" si="69"/>
        <v>21.417721518987346</v>
      </c>
      <c r="F291" s="16">
        <f t="shared" si="69"/>
        <v>24.841791044776119</v>
      </c>
      <c r="G291" s="16">
        <f t="shared" si="69"/>
        <v>23.106382978723403</v>
      </c>
      <c r="H291" s="16">
        <f t="shared" si="69"/>
        <v>23.333333333333336</v>
      </c>
      <c r="I291" s="16">
        <f t="shared" si="69"/>
        <v>20.714285714285719</v>
      </c>
      <c r="J291" s="16">
        <f t="shared" si="69"/>
        <v>23.083333333333332</v>
      </c>
      <c r="K291" s="16">
        <f t="shared" si="69"/>
        <v>20.377272727272725</v>
      </c>
      <c r="L291" s="16">
        <f t="shared" si="69"/>
        <v>20.000000000000004</v>
      </c>
    </row>
    <row r="292" spans="1:12" x14ac:dyDescent="0.25">
      <c r="A292" s="35" t="s">
        <v>35</v>
      </c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7"/>
    </row>
    <row r="293" spans="1:12" ht="30" x14ac:dyDescent="0.25">
      <c r="A293" s="6" t="s">
        <v>113</v>
      </c>
      <c r="B293" s="6" t="s">
        <v>114</v>
      </c>
      <c r="C293" s="7">
        <v>80</v>
      </c>
      <c r="D293" s="7">
        <v>1.3</v>
      </c>
      <c r="E293" s="7">
        <v>7.6</v>
      </c>
      <c r="F293" s="7">
        <v>9.6999999999999993</v>
      </c>
      <c r="G293" s="7">
        <v>107</v>
      </c>
      <c r="H293" s="7">
        <v>0.3</v>
      </c>
      <c r="I293" s="7">
        <v>7.0000000000000007E-2</v>
      </c>
      <c r="J293" s="7">
        <v>4.8899999999999997</v>
      </c>
      <c r="K293" s="7">
        <v>154.9</v>
      </c>
      <c r="L293" s="7">
        <v>0.04</v>
      </c>
    </row>
    <row r="294" spans="1:12" ht="30" x14ac:dyDescent="0.25">
      <c r="A294" s="6">
        <v>64</v>
      </c>
      <c r="B294" s="6" t="s">
        <v>92</v>
      </c>
      <c r="C294" s="6">
        <v>200</v>
      </c>
      <c r="D294" s="6">
        <v>6.62</v>
      </c>
      <c r="E294" s="6">
        <v>7.31</v>
      </c>
      <c r="F294" s="6">
        <v>50.1</v>
      </c>
      <c r="G294" s="6">
        <v>184.48</v>
      </c>
      <c r="H294" s="6">
        <v>0.01</v>
      </c>
      <c r="I294" s="6">
        <v>0.15</v>
      </c>
      <c r="J294" s="6">
        <v>1.2</v>
      </c>
      <c r="K294" s="6">
        <v>145.6</v>
      </c>
      <c r="L294" s="6">
        <v>1</v>
      </c>
    </row>
    <row r="295" spans="1:12" ht="30" x14ac:dyDescent="0.25">
      <c r="A295" s="7">
        <v>234</v>
      </c>
      <c r="B295" s="6" t="s">
        <v>115</v>
      </c>
      <c r="C295" s="7">
        <v>180</v>
      </c>
      <c r="D295" s="7">
        <v>13.3</v>
      </c>
      <c r="E295" s="7">
        <v>10.84</v>
      </c>
      <c r="F295" s="7">
        <v>29.32</v>
      </c>
      <c r="G295" s="7">
        <v>381.66</v>
      </c>
      <c r="H295" s="7">
        <v>0.09</v>
      </c>
      <c r="I295" s="7">
        <v>0.12</v>
      </c>
      <c r="J295" s="7">
        <v>0.01</v>
      </c>
      <c r="K295" s="7">
        <v>45.6</v>
      </c>
      <c r="L295" s="7">
        <v>0.7</v>
      </c>
    </row>
    <row r="296" spans="1:12" x14ac:dyDescent="0.25">
      <c r="A296" s="6">
        <v>247</v>
      </c>
      <c r="B296" s="6" t="s">
        <v>116</v>
      </c>
      <c r="C296" s="6">
        <v>200</v>
      </c>
      <c r="D296" s="6">
        <v>0.12</v>
      </c>
      <c r="E296" s="6">
        <v>0</v>
      </c>
      <c r="F296" s="6">
        <v>12.04</v>
      </c>
      <c r="G296" s="6">
        <v>48.64</v>
      </c>
      <c r="H296" s="6">
        <v>0.05</v>
      </c>
      <c r="I296" s="6">
        <v>0</v>
      </c>
      <c r="J296" s="6">
        <v>0</v>
      </c>
      <c r="K296" s="6">
        <v>4.54</v>
      </c>
      <c r="L296" s="6">
        <v>0.75</v>
      </c>
    </row>
    <row r="297" spans="1:12" x14ac:dyDescent="0.25">
      <c r="A297" s="6"/>
      <c r="B297" s="6" t="s">
        <v>40</v>
      </c>
      <c r="C297" s="6">
        <v>40</v>
      </c>
      <c r="D297" s="6">
        <v>3.08</v>
      </c>
      <c r="E297" s="6">
        <v>0.56000000000000005</v>
      </c>
      <c r="F297" s="6">
        <v>15.08</v>
      </c>
      <c r="G297" s="6">
        <v>80.400000000000006</v>
      </c>
      <c r="H297" s="6">
        <v>0</v>
      </c>
      <c r="I297" s="6">
        <v>0.08</v>
      </c>
      <c r="J297" s="6">
        <v>14.5</v>
      </c>
      <c r="K297" s="6">
        <v>13.2</v>
      </c>
      <c r="L297" s="6">
        <v>1.8</v>
      </c>
    </row>
    <row r="298" spans="1:12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1:12" x14ac:dyDescent="0.25">
      <c r="A299" s="6"/>
      <c r="B299" s="9" t="s">
        <v>68</v>
      </c>
      <c r="C299" s="9"/>
      <c r="D299" s="9">
        <f t="shared" ref="D299:L299" si="70">SUM(D293:D298)</f>
        <v>24.42</v>
      </c>
      <c r="E299" s="9">
        <f t="shared" si="70"/>
        <v>26.31</v>
      </c>
      <c r="F299" s="9">
        <f t="shared" si="70"/>
        <v>116.24</v>
      </c>
      <c r="G299" s="9">
        <f t="shared" si="70"/>
        <v>802.18000000000006</v>
      </c>
      <c r="H299" s="9">
        <f t="shared" si="70"/>
        <v>0.45</v>
      </c>
      <c r="I299" s="9">
        <f t="shared" si="70"/>
        <v>0.42</v>
      </c>
      <c r="J299" s="9">
        <f t="shared" si="70"/>
        <v>20.6</v>
      </c>
      <c r="K299" s="9">
        <f t="shared" si="70"/>
        <v>363.84000000000003</v>
      </c>
      <c r="L299" s="9">
        <f t="shared" si="70"/>
        <v>4.29</v>
      </c>
    </row>
    <row r="300" spans="1:12" x14ac:dyDescent="0.25">
      <c r="A300" s="10" t="s">
        <v>41</v>
      </c>
      <c r="B300" s="11" t="s">
        <v>34</v>
      </c>
      <c r="C300" s="15"/>
      <c r="D300" s="16">
        <f t="shared" ref="D300:L300" si="71">D299*100/D14</f>
        <v>31.714285714285715</v>
      </c>
      <c r="E300" s="16">
        <f t="shared" si="71"/>
        <v>33.303797468354432</v>
      </c>
      <c r="F300" s="16">
        <f t="shared" si="71"/>
        <v>34.698507462686564</v>
      </c>
      <c r="G300" s="16">
        <f t="shared" si="71"/>
        <v>34.135319148936169</v>
      </c>
      <c r="H300" s="16">
        <f t="shared" si="71"/>
        <v>37.5</v>
      </c>
      <c r="I300" s="16">
        <f t="shared" si="71"/>
        <v>30.000000000000004</v>
      </c>
      <c r="J300" s="16">
        <f t="shared" si="71"/>
        <v>34.333333333333336</v>
      </c>
      <c r="K300" s="16">
        <f t="shared" si="71"/>
        <v>33.076363636363638</v>
      </c>
      <c r="L300" s="16">
        <f t="shared" si="71"/>
        <v>35.75</v>
      </c>
    </row>
    <row r="301" spans="1:12" x14ac:dyDescent="0.25">
      <c r="A301" s="13"/>
      <c r="B301" s="9" t="s">
        <v>42</v>
      </c>
      <c r="C301" s="9"/>
      <c r="D301" s="9">
        <f t="shared" ref="D301:L301" si="72">SUM(D299+D290)</f>
        <v>40.620000000000005</v>
      </c>
      <c r="E301" s="9">
        <f t="shared" si="72"/>
        <v>43.230000000000004</v>
      </c>
      <c r="F301" s="9">
        <f t="shared" si="72"/>
        <v>199.45999999999998</v>
      </c>
      <c r="G301" s="9">
        <f t="shared" si="72"/>
        <v>1345.18</v>
      </c>
      <c r="H301" s="9">
        <f t="shared" si="72"/>
        <v>0.73</v>
      </c>
      <c r="I301" s="9">
        <f t="shared" si="72"/>
        <v>0.71</v>
      </c>
      <c r="J301" s="9">
        <f t="shared" si="72"/>
        <v>34.450000000000003</v>
      </c>
      <c r="K301" s="9">
        <f t="shared" si="72"/>
        <v>587.99</v>
      </c>
      <c r="L301" s="9">
        <f t="shared" si="72"/>
        <v>6.69</v>
      </c>
    </row>
    <row r="302" spans="1:12" x14ac:dyDescent="0.25">
      <c r="A302" s="14">
        <v>0.6</v>
      </c>
      <c r="B302" s="11" t="s">
        <v>43</v>
      </c>
      <c r="C302" s="32"/>
      <c r="D302" s="33">
        <f t="shared" ref="D302:L302" si="73">D300+D291</f>
        <v>52.753246753246756</v>
      </c>
      <c r="E302" s="33">
        <f t="shared" si="73"/>
        <v>54.721518987341781</v>
      </c>
      <c r="F302" s="33">
        <f t="shared" si="73"/>
        <v>59.54029850746268</v>
      </c>
      <c r="G302" s="33">
        <f t="shared" si="73"/>
        <v>57.241702127659572</v>
      </c>
      <c r="H302" s="33">
        <f t="shared" si="73"/>
        <v>60.833333333333336</v>
      </c>
      <c r="I302" s="33">
        <f t="shared" si="73"/>
        <v>50.714285714285722</v>
      </c>
      <c r="J302" s="33">
        <f t="shared" si="73"/>
        <v>57.416666666666671</v>
      </c>
      <c r="K302" s="33">
        <f t="shared" si="73"/>
        <v>53.453636363636363</v>
      </c>
      <c r="L302" s="33">
        <f t="shared" si="73"/>
        <v>55.75</v>
      </c>
    </row>
  </sheetData>
  <mergeCells count="52">
    <mergeCell ref="B3:E3"/>
    <mergeCell ref="G4:L4"/>
    <mergeCell ref="B5:F5"/>
    <mergeCell ref="B6:D6"/>
    <mergeCell ref="A12:A13"/>
    <mergeCell ref="B12:B13"/>
    <mergeCell ref="C12:C13"/>
    <mergeCell ref="D12:F12"/>
    <mergeCell ref="G12:G13"/>
    <mergeCell ref="H12:J12"/>
    <mergeCell ref="I5:K5"/>
    <mergeCell ref="A86:L86"/>
    <mergeCell ref="A15:L15"/>
    <mergeCell ref="A16:L16"/>
    <mergeCell ref="A24:L24"/>
    <mergeCell ref="A35:L35"/>
    <mergeCell ref="A36:L36"/>
    <mergeCell ref="A44:L44"/>
    <mergeCell ref="A56:L56"/>
    <mergeCell ref="A57:L57"/>
    <mergeCell ref="A65:L65"/>
    <mergeCell ref="A77:L77"/>
    <mergeCell ref="A78:L78"/>
    <mergeCell ref="A168:L168"/>
    <mergeCell ref="A98:L98"/>
    <mergeCell ref="A99:L99"/>
    <mergeCell ref="A107:L107"/>
    <mergeCell ref="A119:L119"/>
    <mergeCell ref="A120:L120"/>
    <mergeCell ref="A128:L128"/>
    <mergeCell ref="A139:L139"/>
    <mergeCell ref="A140:L140"/>
    <mergeCell ref="A148:L148"/>
    <mergeCell ref="A160:L160"/>
    <mergeCell ref="A161:L161"/>
    <mergeCell ref="A263:L263"/>
    <mergeCell ref="A180:L180"/>
    <mergeCell ref="A181:L181"/>
    <mergeCell ref="A189:L189"/>
    <mergeCell ref="A201:L201"/>
    <mergeCell ref="A202:L202"/>
    <mergeCell ref="A210:L210"/>
    <mergeCell ref="A222:L222"/>
    <mergeCell ref="A223:L223"/>
    <mergeCell ref="A231:L231"/>
    <mergeCell ref="A243:L243"/>
    <mergeCell ref="A251:L251"/>
    <mergeCell ref="A264:L264"/>
    <mergeCell ref="A272:L272"/>
    <mergeCell ref="A283:L283"/>
    <mergeCell ref="A284:L284"/>
    <mergeCell ref="A292:L292"/>
  </mergeCells>
  <pageMargins left="0.70866141732283472" right="0.51181102362204722" top="0.55118110236220474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2024-10-15T04:22:00Z</dcterms:modified>
</cp:coreProperties>
</file>